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ÁRIO\Documents\CROPB\Portal da Transparência\Folha de Pagamento\2024\"/>
    </mc:Choice>
  </mc:AlternateContent>
  <xr:revisionPtr revIDLastSave="0" documentId="13_ncr:1_{DF8B0EB8-C1A7-42C7-830D-B0029968B2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zembro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" i="1" l="1"/>
  <c r="E41" i="1"/>
  <c r="F41" i="1"/>
  <c r="J25" i="1"/>
  <c r="J20" i="1"/>
  <c r="J21" i="1"/>
  <c r="C41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Q31" i="1" s="1"/>
  <c r="P32" i="1"/>
  <c r="P33" i="1"/>
  <c r="P34" i="1"/>
  <c r="Q34" i="1" s="1"/>
  <c r="P35" i="1"/>
  <c r="P36" i="1"/>
  <c r="P37" i="1"/>
  <c r="P38" i="1"/>
  <c r="P39" i="1"/>
  <c r="P40" i="1"/>
  <c r="P7" i="1"/>
  <c r="P8" i="1"/>
  <c r="Q8" i="1" s="1"/>
  <c r="J6" i="1"/>
  <c r="Q6" i="1" s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2" i="1"/>
  <c r="Q22" i="1" s="1"/>
  <c r="J23" i="1"/>
  <c r="J24" i="1"/>
  <c r="Q24" i="1" s="1"/>
  <c r="J26" i="1"/>
  <c r="J27" i="1"/>
  <c r="Q27" i="1" s="1"/>
  <c r="J28" i="1"/>
  <c r="J29" i="1"/>
  <c r="Q29" i="1" s="1"/>
  <c r="J30" i="1"/>
  <c r="J31" i="1"/>
  <c r="J32" i="1"/>
  <c r="F33" i="1"/>
  <c r="J33" i="1"/>
  <c r="J34" i="1"/>
  <c r="J35" i="1"/>
  <c r="J36" i="1"/>
  <c r="J37" i="1"/>
  <c r="Q37" i="1" s="1"/>
  <c r="J38" i="1"/>
  <c r="J39" i="1"/>
  <c r="F40" i="1"/>
  <c r="J40" i="1"/>
  <c r="Q38" i="1"/>
  <c r="Q36" i="1" l="1"/>
  <c r="Q33" i="1"/>
  <c r="Q21" i="1"/>
  <c r="Q16" i="1"/>
  <c r="Q12" i="1"/>
  <c r="Q20" i="1"/>
  <c r="Q40" i="1"/>
  <c r="Q30" i="1"/>
  <c r="Q26" i="1"/>
  <c r="Q7" i="1"/>
  <c r="P41" i="1"/>
  <c r="Q32" i="1"/>
  <c r="Q28" i="1"/>
  <c r="Q19" i="1"/>
  <c r="Q15" i="1"/>
  <c r="Q11" i="1"/>
  <c r="Q18" i="1"/>
  <c r="Q14" i="1"/>
  <c r="Q10" i="1"/>
  <c r="Q25" i="1"/>
  <c r="Q39" i="1"/>
  <c r="Q35" i="1"/>
  <c r="Q23" i="1"/>
  <c r="Q17" i="1"/>
  <c r="Q13" i="1"/>
  <c r="Q9" i="1"/>
  <c r="J41" i="1"/>
  <c r="Q41" i="1" l="1"/>
</calcChain>
</file>

<file path=xl/sharedStrings.xml><?xml version="1.0" encoding="utf-8"?>
<sst xmlns="http://schemas.openxmlformats.org/spreadsheetml/2006/main" count="95" uniqueCount="93">
  <si>
    <t>Folha Sintética - Folha de Pagamento</t>
  </si>
  <si>
    <r>
      <rPr>
        <sz val="8"/>
        <rFont val="Arial"/>
        <family val="2"/>
      </rPr>
      <t>CONSELHO REGIONAL DE ODONTOLOGIA DA PARAÍBA - CNPJ: 09.319.617/0001-49</t>
    </r>
  </si>
  <si>
    <t>Código</t>
  </si>
  <si>
    <r>
      <rPr>
        <b/>
        <sz val="8"/>
        <rFont val="Arial"/>
        <family val="2"/>
      </rPr>
      <t>Empregado</t>
    </r>
  </si>
  <si>
    <r>
      <rPr>
        <b/>
        <sz val="8"/>
        <color rgb="FFFFFFFF"/>
        <rFont val="Arial"/>
        <family val="2"/>
      </rPr>
      <t>Descontos</t>
    </r>
  </si>
  <si>
    <r>
      <rPr>
        <b/>
        <sz val="8"/>
        <rFont val="Arial"/>
        <family val="2"/>
      </rPr>
      <t>Líquido</t>
    </r>
  </si>
  <si>
    <r>
      <rPr>
        <b/>
        <sz val="8"/>
        <rFont val="Arial"/>
        <family val="2"/>
      </rPr>
      <t>Remuneração Base</t>
    </r>
  </si>
  <si>
    <r>
      <rPr>
        <b/>
        <sz val="8"/>
        <rFont val="Arial"/>
        <family val="2"/>
      </rPr>
      <t>Diária</t>
    </r>
  </si>
  <si>
    <r>
      <rPr>
        <b/>
        <sz val="8"/>
        <rFont val="Arial"/>
        <family val="2"/>
      </rPr>
      <t>Anuênio</t>
    </r>
  </si>
  <si>
    <r>
      <rPr>
        <b/>
        <sz val="8"/>
        <rFont val="Arial"/>
        <family val="2"/>
      </rPr>
      <t>Gratificação</t>
    </r>
  </si>
  <si>
    <r>
      <rPr>
        <b/>
        <sz val="8"/>
        <color rgb="FFFFFFFF"/>
        <rFont val="Arial"/>
        <family val="2"/>
      </rPr>
      <t>INSS</t>
    </r>
  </si>
  <si>
    <r>
      <rPr>
        <b/>
        <sz val="8"/>
        <color rgb="FFFFFFFF"/>
        <rFont val="Arial"/>
        <family val="2"/>
      </rPr>
      <t>IRRF</t>
    </r>
  </si>
  <si>
    <r>
      <rPr>
        <b/>
        <sz val="8"/>
        <color rgb="FFFFFFFF"/>
        <rFont val="Arial"/>
        <family val="2"/>
      </rPr>
      <t>Outros</t>
    </r>
  </si>
  <si>
    <t>DSR</t>
  </si>
  <si>
    <t>Falta</t>
  </si>
  <si>
    <t>Rosilda Kelly Silva Santos</t>
  </si>
  <si>
    <t>Mara Ruth Lins Soares</t>
  </si>
  <si>
    <t>Salário Maternidade</t>
  </si>
  <si>
    <t>Proventos</t>
  </si>
  <si>
    <t>Salário Família</t>
  </si>
  <si>
    <t>000001</t>
  </si>
  <si>
    <t>ANESIA MARIA DE QUEIROZ</t>
  </si>
  <si>
    <t>000003</t>
  </si>
  <si>
    <t>ANTONIO FERNANDES DA SILVA</t>
  </si>
  <si>
    <t>000047</t>
  </si>
  <si>
    <t>ANTONIO PIRES FIGUEIREDO</t>
  </si>
  <si>
    <t>000043</t>
  </si>
  <si>
    <t>Arthur Torres Medeiros de Figueiredo</t>
  </si>
  <si>
    <t>000023</t>
  </si>
  <si>
    <t>CARILES SILVA DE OLIVEIRA</t>
  </si>
  <si>
    <t>000039</t>
  </si>
  <si>
    <t>Cassandra Vidal Regis Gouveia</t>
  </si>
  <si>
    <t>000037</t>
  </si>
  <si>
    <t>Claudia de Castro Gama</t>
  </si>
  <si>
    <t>CÉLIA GOMES PEDROSA ROCHA</t>
  </si>
  <si>
    <t>000064</t>
  </si>
  <si>
    <t>Helson Torres Medeiros de Figueiredo</t>
  </si>
  <si>
    <t>000007</t>
  </si>
  <si>
    <t>IVONALDO GALDINO DA SILVA</t>
  </si>
  <si>
    <t>000033</t>
  </si>
  <si>
    <t>JESSICA DIAS DE ARRUDA</t>
  </si>
  <si>
    <t>000062</t>
  </si>
  <si>
    <t>JOSE GUILHERME PEREIRA LUNA MENEZES</t>
  </si>
  <si>
    <t>000055</t>
  </si>
  <si>
    <t>Larissa da Costa Albino</t>
  </si>
  <si>
    <t>000014</t>
  </si>
  <si>
    <t>MARIA DO CARMO LUCAS DOS SANTOS SILVA</t>
  </si>
  <si>
    <t>000045</t>
  </si>
  <si>
    <t>000063</t>
  </si>
  <si>
    <t>Otacilio Paulo de Araujo Filho</t>
  </si>
  <si>
    <t>Robson Araujo de Queiroz</t>
  </si>
  <si>
    <t>Ronaldo Severino dos Santos</t>
  </si>
  <si>
    <t>000053</t>
  </si>
  <si>
    <t>000029</t>
  </si>
  <si>
    <t>SUELY DIAS BORBA DA SILVA</t>
  </si>
  <si>
    <t>Selda de Figueiredo Andrade</t>
  </si>
  <si>
    <t>ZENILDA LIMA DE OLIVEIRA</t>
  </si>
  <si>
    <t>Total Proventos</t>
  </si>
  <si>
    <t>Total Descontos</t>
  </si>
  <si>
    <t>000069</t>
  </si>
  <si>
    <t>000068</t>
  </si>
  <si>
    <t>000066</t>
  </si>
  <si>
    <t>000070</t>
  </si>
  <si>
    <t>000067</t>
  </si>
  <si>
    <t>Ana Carolina Moura Bezerra</t>
  </si>
  <si>
    <t>Caroline Pereira do Nascimento</t>
  </si>
  <si>
    <t>Daniel Dias de Albuquerque</t>
  </si>
  <si>
    <t>Edmundo Gonzaga do Nascimento</t>
  </si>
  <si>
    <t>Polyana Lustosa Cabral Martins de Medeiros</t>
  </si>
  <si>
    <t>000072</t>
  </si>
  <si>
    <t>000071</t>
  </si>
  <si>
    <t>000019</t>
  </si>
  <si>
    <t>000080</t>
  </si>
  <si>
    <t>Allan David de Araujo Lima</t>
  </si>
  <si>
    <t>000077</t>
  </si>
  <si>
    <t>Debora Mabel de Souza Rolim Bernardo</t>
  </si>
  <si>
    <t>000078</t>
  </si>
  <si>
    <t>Felipe Medeiros de Andrade</t>
  </si>
  <si>
    <t>000076</t>
  </si>
  <si>
    <t>Leticia da Cunha Lima Hipolito</t>
  </si>
  <si>
    <t>000079</t>
  </si>
  <si>
    <t>Ludivine Alexia Dutelle</t>
  </si>
  <si>
    <t>000075</t>
  </si>
  <si>
    <t>Outros</t>
  </si>
  <si>
    <t>000083</t>
  </si>
  <si>
    <t>Alberto Domingos Grisi Netto</t>
  </si>
  <si>
    <t>000084</t>
  </si>
  <si>
    <t>Daniel Pereira da Silva</t>
  </si>
  <si>
    <t>000081</t>
  </si>
  <si>
    <t>Janaina Firmino da Silva</t>
  </si>
  <si>
    <t>000082</t>
  </si>
  <si>
    <t>TOTAL - 35 empregado(s)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</si>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</sst>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0"/>
      <color rgb="FF000000"/>
      <name val="Times New Roman"/>
      <charset val="204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FF00"/>
      </patternFill>
    </fill>
    <fill>
      <patternFill patternType="solid">
        <fgColor rgb="FFFF0000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 applyAlignment="1">
      <alignment horizontal="left" vertical="top"/>
    </xf>
    <xf numFmtId="0" fontId="0" fillId="5" borderId="0" xfId="0" applyFill="1" applyAlignment="1">
      <alignment horizontal="left" vertical="top"/>
    </xf>
    <xf numFmtId="0" fontId="3" fillId="2" borderId="2" xfId="0" applyFont="1" applyFill="1" applyBorder="1" applyAlignment="1">
      <alignment horizontal="left" vertical="center" wrapText="1" indent="2"/>
    </xf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3" fontId="2" fillId="5" borderId="6" xfId="0" applyNumberFormat="1" applyFont="1" applyFill="1" applyBorder="1" applyAlignment="1">
      <alignment horizontal="center" vertical="center" wrapText="1"/>
    </xf>
    <xf numFmtId="43" fontId="3" fillId="2" borderId="6" xfId="0" applyNumberFormat="1" applyFont="1" applyFill="1" applyBorder="1" applyAlignment="1">
      <alignment horizontal="right" wrapText="1"/>
    </xf>
    <xf numFmtId="43" fontId="5" fillId="4" borderId="6" xfId="0" applyNumberFormat="1" applyFont="1" applyFill="1" applyBorder="1" applyAlignment="1">
      <alignment horizontal="right" vertical="top" shrinkToFit="1"/>
    </xf>
    <xf numFmtId="0" fontId="6" fillId="4" borderId="2" xfId="0" applyFont="1" applyFill="1" applyBorder="1" applyAlignment="1">
      <alignment horizontal="center" vertical="center" wrapText="1"/>
    </xf>
    <xf numFmtId="43" fontId="4" fillId="6" borderId="6" xfId="0" applyNumberFormat="1" applyFont="1" applyFill="1" applyBorder="1" applyAlignment="1">
      <alignment horizontal="right" vertical="top" shrinkToFit="1"/>
    </xf>
    <xf numFmtId="0" fontId="5" fillId="4" borderId="2" xfId="0" applyFont="1" applyFill="1" applyBorder="1" applyAlignment="1">
      <alignment horizontal="center" vertical="center" wrapText="1"/>
    </xf>
    <xf numFmtId="43" fontId="7" fillId="0" borderId="6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43" fontId="2" fillId="0" borderId="6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top"/>
    </xf>
    <xf numFmtId="0" fontId="2" fillId="5" borderId="6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7" fontId="3" fillId="0" borderId="1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3"/>
  <sheetViews>
    <sheetView showGridLines="0" tabSelected="1"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B42" sqref="B42"/>
    </sheetView>
  </sheetViews>
  <sheetFormatPr defaultRowHeight="12.75" x14ac:dyDescent="0.2"/>
  <cols>
    <col min="1" max="1" width="7.6640625" bestFit="1" customWidth="1"/>
    <col min="2" max="2" width="41.5" bestFit="1" customWidth="1"/>
    <col min="3" max="3" width="22.33203125" bestFit="1" customWidth="1"/>
    <col min="4" max="4" width="20.5" bestFit="1" customWidth="1"/>
    <col min="5" max="5" width="17.5" bestFit="1" customWidth="1"/>
    <col min="6" max="6" width="22.83203125" bestFit="1" customWidth="1"/>
    <col min="7" max="7" width="9.5" bestFit="1" customWidth="1"/>
    <col min="8" max="8" width="15" bestFit="1" customWidth="1"/>
    <col min="9" max="9" width="16.5" bestFit="1" customWidth="1"/>
    <col min="10" max="10" width="15.83203125" bestFit="1" customWidth="1"/>
    <col min="11" max="11" width="11.5" bestFit="1" customWidth="1"/>
    <col min="12" max="13" width="9.5" bestFit="1" customWidth="1"/>
    <col min="14" max="14" width="6.1640625" bestFit="1" customWidth="1"/>
    <col min="15" max="15" width="5.33203125" bestFit="1" customWidth="1"/>
    <col min="16" max="16" width="16.1640625" bestFit="1" customWidth="1"/>
    <col min="17" max="17" width="11" bestFit="1" customWidth="1"/>
  </cols>
  <sheetData>
    <row r="1" spans="1:17" ht="17.25" customHeight="1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7" ht="15.2" customHeight="1" x14ac:dyDescent="0.2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ht="30.95" customHeight="1" x14ac:dyDescent="0.2">
      <c r="A3" s="20">
        <v>45627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14.45" customHeight="1" x14ac:dyDescent="0.2">
      <c r="A4" s="21" t="s">
        <v>2</v>
      </c>
      <c r="B4" s="23" t="s">
        <v>3</v>
      </c>
      <c r="C4" s="25" t="s">
        <v>18</v>
      </c>
      <c r="D4" s="26"/>
      <c r="E4" s="26"/>
      <c r="F4" s="26"/>
      <c r="G4" s="26"/>
      <c r="H4" s="26"/>
      <c r="I4" s="26"/>
      <c r="J4" s="27"/>
      <c r="K4" s="28" t="s">
        <v>4</v>
      </c>
      <c r="L4" s="29"/>
      <c r="M4" s="29"/>
      <c r="N4" s="29"/>
      <c r="O4" s="29"/>
      <c r="P4" s="30"/>
      <c r="Q4" s="23" t="s">
        <v>5</v>
      </c>
    </row>
    <row r="5" spans="1:17" ht="29.45" customHeight="1" x14ac:dyDescent="0.2">
      <c r="A5" s="22"/>
      <c r="B5" s="24"/>
      <c r="C5" s="2" t="s">
        <v>6</v>
      </c>
      <c r="D5" s="3" t="s">
        <v>83</v>
      </c>
      <c r="E5" s="2" t="s">
        <v>19</v>
      </c>
      <c r="F5" s="2" t="s">
        <v>17</v>
      </c>
      <c r="G5" s="3" t="s">
        <v>7</v>
      </c>
      <c r="H5" s="3" t="s">
        <v>8</v>
      </c>
      <c r="I5" s="3" t="s">
        <v>9</v>
      </c>
      <c r="J5" s="3" t="s">
        <v>57</v>
      </c>
      <c r="K5" s="4" t="s">
        <v>10</v>
      </c>
      <c r="L5" s="4" t="s">
        <v>11</v>
      </c>
      <c r="M5" s="4" t="s">
        <v>12</v>
      </c>
      <c r="N5" s="16" t="s">
        <v>13</v>
      </c>
      <c r="O5" s="8" t="s">
        <v>14</v>
      </c>
      <c r="P5" s="10" t="s">
        <v>58</v>
      </c>
      <c r="Q5" s="24"/>
    </row>
    <row r="6" spans="1:17" s="1" customFormat="1" ht="14.85" customHeight="1" x14ac:dyDescent="0.2">
      <c r="A6" s="15" t="s">
        <v>20</v>
      </c>
      <c r="B6" s="15" t="s">
        <v>21</v>
      </c>
      <c r="C6" s="11">
        <v>3299.26</v>
      </c>
      <c r="D6" s="11">
        <v>0</v>
      </c>
      <c r="E6" s="11">
        <v>0</v>
      </c>
      <c r="F6" s="11">
        <v>0</v>
      </c>
      <c r="G6" s="11">
        <v>0</v>
      </c>
      <c r="H6" s="11">
        <v>1451.68</v>
      </c>
      <c r="I6" s="11">
        <v>329.93</v>
      </c>
      <c r="J6" s="6">
        <f>SUM(C6:I6)</f>
        <v>5080.8700000000008</v>
      </c>
      <c r="K6" s="11">
        <v>308.98</v>
      </c>
      <c r="L6" s="11">
        <v>353.35</v>
      </c>
      <c r="M6" s="11">
        <v>0</v>
      </c>
      <c r="N6" s="5">
        <v>0</v>
      </c>
      <c r="O6" s="5">
        <v>0</v>
      </c>
      <c r="P6" s="7">
        <f>SUM(K6:O6)</f>
        <v>662.33</v>
      </c>
      <c r="Q6" s="9">
        <f t="shared" ref="Q6:Q11" si="0">J6-P6</f>
        <v>4418.5400000000009</v>
      </c>
    </row>
    <row r="7" spans="1:17" s="1" customFormat="1" ht="14.85" customHeight="1" x14ac:dyDescent="0.2">
      <c r="A7" s="15" t="s">
        <v>22</v>
      </c>
      <c r="B7" s="15" t="s">
        <v>23</v>
      </c>
      <c r="C7" s="11">
        <v>1766.19</v>
      </c>
      <c r="D7" s="11">
        <v>0</v>
      </c>
      <c r="E7" s="11">
        <v>0</v>
      </c>
      <c r="F7" s="11">
        <v>0</v>
      </c>
      <c r="G7" s="11">
        <v>0</v>
      </c>
      <c r="H7" s="11">
        <v>618.16999999999996</v>
      </c>
      <c r="I7" s="11">
        <v>176.62</v>
      </c>
      <c r="J7" s="6">
        <f>SUM(C7:I7)</f>
        <v>2560.98</v>
      </c>
      <c r="K7" s="11">
        <v>334.78</v>
      </c>
      <c r="L7" s="11">
        <v>0</v>
      </c>
      <c r="M7" s="11">
        <v>0</v>
      </c>
      <c r="N7" s="5">
        <v>0</v>
      </c>
      <c r="O7" s="5">
        <v>0</v>
      </c>
      <c r="P7" s="7">
        <f t="shared" ref="P7:P40" si="1">SUM(K7:O7)</f>
        <v>334.78</v>
      </c>
      <c r="Q7" s="9">
        <f t="shared" si="0"/>
        <v>2226.1999999999998</v>
      </c>
    </row>
    <row r="8" spans="1:17" s="1" customFormat="1" ht="14.85" customHeight="1" x14ac:dyDescent="0.2">
      <c r="A8" s="15" t="s">
        <v>24</v>
      </c>
      <c r="B8" s="15" t="s">
        <v>25</v>
      </c>
      <c r="C8" s="11">
        <v>1706.51</v>
      </c>
      <c r="D8" s="11">
        <v>0</v>
      </c>
      <c r="E8" s="11">
        <v>0</v>
      </c>
      <c r="F8" s="11">
        <v>0</v>
      </c>
      <c r="G8" s="11">
        <v>0</v>
      </c>
      <c r="H8" s="11" t="s">
        <v>92</v>
      </c>
      <c r="I8" s="11" t="s">
        <v>92</v>
      </c>
      <c r="J8" s="6">
        <f t="shared" ref="J8:J39" si="2">SUM(C8:I8)</f>
        <v>1706.51</v>
      </c>
      <c r="K8" s="11">
        <v>180.99</v>
      </c>
      <c r="L8" s="11">
        <v>0</v>
      </c>
      <c r="M8" s="11">
        <v>0</v>
      </c>
      <c r="N8" s="5">
        <v>0</v>
      </c>
      <c r="O8" s="5">
        <v>0</v>
      </c>
      <c r="P8" s="7">
        <f t="shared" si="1"/>
        <v>180.99</v>
      </c>
      <c r="Q8" s="9">
        <f t="shared" si="0"/>
        <v>1525.52</v>
      </c>
    </row>
    <row r="9" spans="1:17" s="1" customFormat="1" ht="14.85" customHeight="1" x14ac:dyDescent="0.2">
      <c r="A9" s="15" t="s">
        <v>84</v>
      </c>
      <c r="B9" s="15" t="s">
        <v>85</v>
      </c>
      <c r="C9" s="11">
        <v>1828.4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6">
        <f t="shared" si="2"/>
        <v>1828.4</v>
      </c>
      <c r="K9" s="11">
        <v>199.64</v>
      </c>
      <c r="L9" s="11">
        <v>0</v>
      </c>
      <c r="M9" s="11">
        <v>0</v>
      </c>
      <c r="N9" s="5">
        <v>0</v>
      </c>
      <c r="O9" s="5">
        <v>0</v>
      </c>
      <c r="P9" s="7">
        <f t="shared" si="1"/>
        <v>199.64</v>
      </c>
      <c r="Q9" s="9">
        <f t="shared" si="0"/>
        <v>1628.7600000000002</v>
      </c>
    </row>
    <row r="10" spans="1:17" s="1" customFormat="1" ht="14.85" customHeight="1" x14ac:dyDescent="0.2">
      <c r="A10" s="15" t="s">
        <v>72</v>
      </c>
      <c r="B10" s="15" t="s">
        <v>73</v>
      </c>
      <c r="C10" s="11">
        <v>3474.82</v>
      </c>
      <c r="D10" s="11">
        <v>0</v>
      </c>
      <c r="E10" s="11">
        <v>0</v>
      </c>
      <c r="F10" s="11">
        <v>0</v>
      </c>
      <c r="G10" s="11">
        <v>0</v>
      </c>
      <c r="H10" s="11">
        <v>34.75</v>
      </c>
      <c r="I10" s="11" t="s">
        <v>92</v>
      </c>
      <c r="J10" s="6">
        <f>SUM(C10:I10)</f>
        <v>3509.57</v>
      </c>
      <c r="K10" s="11">
        <v>488.41</v>
      </c>
      <c r="L10" s="11">
        <v>60.28</v>
      </c>
      <c r="M10" s="11">
        <v>0</v>
      </c>
      <c r="N10" s="5">
        <v>0</v>
      </c>
      <c r="O10" s="5">
        <v>0</v>
      </c>
      <c r="P10" s="7">
        <f t="shared" si="1"/>
        <v>548.69000000000005</v>
      </c>
      <c r="Q10" s="9">
        <f t="shared" si="0"/>
        <v>2960.88</v>
      </c>
    </row>
    <row r="11" spans="1:17" s="1" customFormat="1" ht="14.85" customHeight="1" x14ac:dyDescent="0.2">
      <c r="A11" s="15" t="s">
        <v>59</v>
      </c>
      <c r="B11" s="15" t="s">
        <v>64</v>
      </c>
      <c r="C11" s="11">
        <v>1505.74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6">
        <f t="shared" si="2"/>
        <v>1505.74</v>
      </c>
      <c r="K11" s="11">
        <v>114.33</v>
      </c>
      <c r="L11" s="11">
        <v>0</v>
      </c>
      <c r="M11" s="11">
        <v>0</v>
      </c>
      <c r="N11" s="5">
        <v>0</v>
      </c>
      <c r="O11" s="5">
        <v>0</v>
      </c>
      <c r="P11" s="7">
        <f>SUM(K11:O11)</f>
        <v>114.33</v>
      </c>
      <c r="Q11" s="9">
        <f t="shared" si="0"/>
        <v>1391.41</v>
      </c>
    </row>
    <row r="12" spans="1:17" s="1" customFormat="1" ht="14.85" customHeight="1" x14ac:dyDescent="0.2">
      <c r="A12" s="15" t="s">
        <v>26</v>
      </c>
      <c r="B12" s="15" t="s">
        <v>27</v>
      </c>
      <c r="C12" s="11">
        <v>1015.58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6">
        <f>SUM(C12:I12)</f>
        <v>1015.58</v>
      </c>
      <c r="K12" s="11">
        <v>86.95</v>
      </c>
      <c r="L12" s="11">
        <v>0</v>
      </c>
      <c r="M12" s="11">
        <v>0</v>
      </c>
      <c r="N12" s="5">
        <v>0</v>
      </c>
      <c r="O12" s="5">
        <v>0</v>
      </c>
      <c r="P12" s="7">
        <f t="shared" si="1"/>
        <v>86.95</v>
      </c>
      <c r="Q12" s="9">
        <f>J12-P12</f>
        <v>928.63</v>
      </c>
    </row>
    <row r="13" spans="1:17" s="1" customFormat="1" ht="14.85" customHeight="1" x14ac:dyDescent="0.2">
      <c r="A13" s="15" t="s">
        <v>28</v>
      </c>
      <c r="B13" s="15" t="s">
        <v>29</v>
      </c>
      <c r="C13" s="11">
        <v>3474.82</v>
      </c>
      <c r="D13" s="11">
        <v>0</v>
      </c>
      <c r="E13" s="11">
        <v>0</v>
      </c>
      <c r="F13" s="11">
        <v>0</v>
      </c>
      <c r="G13" s="11">
        <v>0</v>
      </c>
      <c r="H13" s="11">
        <v>1165.0899999999999</v>
      </c>
      <c r="I13" s="11">
        <v>347.48</v>
      </c>
      <c r="J13" s="6">
        <f>SUM(C13:I13)</f>
        <v>4987.3899999999994</v>
      </c>
      <c r="K13" s="11">
        <v>400.96</v>
      </c>
      <c r="L13" s="11">
        <v>326.52</v>
      </c>
      <c r="M13" s="11">
        <v>0</v>
      </c>
      <c r="N13" s="5">
        <v>0</v>
      </c>
      <c r="O13" s="5">
        <v>0</v>
      </c>
      <c r="P13" s="7">
        <f t="shared" si="1"/>
        <v>727.48</v>
      </c>
      <c r="Q13" s="9">
        <f>J13-P13</f>
        <v>4259.91</v>
      </c>
    </row>
    <row r="14" spans="1:17" s="1" customFormat="1" ht="14.85" customHeight="1" x14ac:dyDescent="0.2">
      <c r="A14" s="15" t="s">
        <v>60</v>
      </c>
      <c r="B14" s="15" t="s">
        <v>65</v>
      </c>
      <c r="C14" s="11">
        <v>1771.14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6">
        <f>SUM(C14:I14)</f>
        <v>1771.14</v>
      </c>
      <c r="K14" s="11">
        <v>190.88</v>
      </c>
      <c r="L14" s="11">
        <v>0</v>
      </c>
      <c r="M14" s="11">
        <v>0</v>
      </c>
      <c r="N14" s="5">
        <v>0</v>
      </c>
      <c r="O14" s="5">
        <v>0</v>
      </c>
      <c r="P14" s="7">
        <f>SUM(K14:O14)</f>
        <v>190.88</v>
      </c>
      <c r="Q14" s="9">
        <f>J14-P14</f>
        <v>1580.2600000000002</v>
      </c>
    </row>
    <row r="15" spans="1:17" s="1" customFormat="1" ht="14.85" customHeight="1" x14ac:dyDescent="0.2">
      <c r="A15" s="15" t="s">
        <v>30</v>
      </c>
      <c r="B15" s="15" t="s">
        <v>31</v>
      </c>
      <c r="C15" s="11">
        <v>1360.99</v>
      </c>
      <c r="D15" s="11">
        <v>0</v>
      </c>
      <c r="E15" s="11">
        <v>0</v>
      </c>
      <c r="F15" s="11">
        <v>0</v>
      </c>
      <c r="G15" s="11">
        <v>0</v>
      </c>
      <c r="H15" s="11">
        <v>108.88</v>
      </c>
      <c r="I15" s="11">
        <v>544.4</v>
      </c>
      <c r="J15" s="6">
        <f t="shared" si="2"/>
        <v>2014.27</v>
      </c>
      <c r="K15" s="11">
        <v>233.32</v>
      </c>
      <c r="L15" s="11">
        <v>0</v>
      </c>
      <c r="M15" s="11">
        <v>0</v>
      </c>
      <c r="N15" s="5">
        <v>0</v>
      </c>
      <c r="O15" s="5">
        <v>0</v>
      </c>
      <c r="P15" s="7">
        <f t="shared" si="1"/>
        <v>233.32</v>
      </c>
      <c r="Q15" s="9">
        <f t="shared" ref="Q15:Q39" si="3">J15-P15</f>
        <v>1780.95</v>
      </c>
    </row>
    <row r="16" spans="1:17" s="1" customFormat="1" ht="14.85" customHeight="1" x14ac:dyDescent="0.2">
      <c r="A16" s="15" t="s">
        <v>32</v>
      </c>
      <c r="B16" s="15" t="s">
        <v>33</v>
      </c>
      <c r="C16" s="11">
        <v>1360.99</v>
      </c>
      <c r="D16" s="11">
        <v>0</v>
      </c>
      <c r="E16" s="11">
        <v>0</v>
      </c>
      <c r="F16" s="11">
        <v>0</v>
      </c>
      <c r="G16" s="11">
        <v>0</v>
      </c>
      <c r="H16" s="11">
        <v>108.88</v>
      </c>
      <c r="I16" s="11">
        <v>272.2</v>
      </c>
      <c r="J16" s="6">
        <f>SUM(C16:I16)</f>
        <v>1742.07</v>
      </c>
      <c r="K16" s="11">
        <v>186.88</v>
      </c>
      <c r="L16" s="11">
        <v>0</v>
      </c>
      <c r="M16" s="11">
        <v>0</v>
      </c>
      <c r="N16" s="5">
        <v>0</v>
      </c>
      <c r="O16" s="5">
        <v>0</v>
      </c>
      <c r="P16" s="7">
        <f t="shared" si="1"/>
        <v>186.88</v>
      </c>
      <c r="Q16" s="9">
        <f t="shared" si="3"/>
        <v>1555.19</v>
      </c>
    </row>
    <row r="17" spans="1:17" s="1" customFormat="1" ht="14.85" customHeight="1" x14ac:dyDescent="0.2">
      <c r="A17" s="15" t="s">
        <v>61</v>
      </c>
      <c r="B17" s="15" t="s">
        <v>34</v>
      </c>
      <c r="C17" s="11">
        <v>1338.94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6">
        <f t="shared" si="2"/>
        <v>1338.94</v>
      </c>
      <c r="K17" s="11">
        <v>124.78</v>
      </c>
      <c r="L17" s="11">
        <v>0</v>
      </c>
      <c r="M17" s="11">
        <v>0</v>
      </c>
      <c r="N17" s="5">
        <v>0</v>
      </c>
      <c r="O17" s="5">
        <v>0</v>
      </c>
      <c r="P17" s="7">
        <f t="shared" si="1"/>
        <v>124.78</v>
      </c>
      <c r="Q17" s="9">
        <f t="shared" si="3"/>
        <v>1214.1600000000001</v>
      </c>
    </row>
    <row r="18" spans="1:17" s="1" customFormat="1" ht="14.85" customHeight="1" x14ac:dyDescent="0.2">
      <c r="A18" s="15" t="s">
        <v>62</v>
      </c>
      <c r="B18" s="15" t="s">
        <v>66</v>
      </c>
      <c r="C18" s="11">
        <v>1523.66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6">
        <f t="shared" si="2"/>
        <v>1523.66</v>
      </c>
      <c r="K18" s="11">
        <v>153.03</v>
      </c>
      <c r="L18" s="11">
        <v>0</v>
      </c>
      <c r="M18" s="11">
        <v>0</v>
      </c>
      <c r="N18" s="5">
        <v>0</v>
      </c>
      <c r="O18" s="5">
        <v>0</v>
      </c>
      <c r="P18" s="7">
        <f t="shared" si="1"/>
        <v>153.03</v>
      </c>
      <c r="Q18" s="9">
        <f t="shared" si="3"/>
        <v>1370.63</v>
      </c>
    </row>
    <row r="19" spans="1:17" s="1" customFormat="1" ht="14.85" customHeight="1" x14ac:dyDescent="0.2">
      <c r="A19" s="15" t="s">
        <v>86</v>
      </c>
      <c r="B19" s="15" t="s">
        <v>87</v>
      </c>
      <c r="C19" s="11">
        <v>1015.58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6">
        <f>SUM(C19:I19)</f>
        <v>1015.58</v>
      </c>
      <c r="K19" s="11">
        <v>86.95</v>
      </c>
      <c r="L19" s="11">
        <v>0</v>
      </c>
      <c r="M19" s="11">
        <v>0</v>
      </c>
      <c r="N19" s="5">
        <v>0</v>
      </c>
      <c r="O19" s="5">
        <v>0</v>
      </c>
      <c r="P19" s="7">
        <f>SUM(K19:O19)</f>
        <v>86.95</v>
      </c>
      <c r="Q19" s="9">
        <f>J19-P19</f>
        <v>928.63</v>
      </c>
    </row>
    <row r="20" spans="1:17" s="1" customFormat="1" ht="14.85" customHeight="1" x14ac:dyDescent="0.2">
      <c r="A20" s="15" t="s">
        <v>74</v>
      </c>
      <c r="B20" s="15" t="s">
        <v>75</v>
      </c>
      <c r="C20" s="11">
        <v>3474.82</v>
      </c>
      <c r="D20" s="11">
        <v>0</v>
      </c>
      <c r="E20" s="11">
        <v>0</v>
      </c>
      <c r="F20" s="11">
        <v>0</v>
      </c>
      <c r="G20" s="11">
        <v>0</v>
      </c>
      <c r="H20" s="11">
        <v>34.75</v>
      </c>
      <c r="I20" s="11">
        <v>0</v>
      </c>
      <c r="J20" s="6">
        <f t="shared" ref="J20:J21" si="4">SUM(C20:I20)</f>
        <v>3509.57</v>
      </c>
      <c r="K20" s="11">
        <v>488.41</v>
      </c>
      <c r="L20" s="11">
        <v>60.28</v>
      </c>
      <c r="M20" s="11">
        <v>0</v>
      </c>
      <c r="N20" s="5">
        <v>0</v>
      </c>
      <c r="O20" s="5">
        <v>0</v>
      </c>
      <c r="P20" s="7">
        <f>SUM(K20:O20)</f>
        <v>548.69000000000005</v>
      </c>
      <c r="Q20" s="9">
        <f t="shared" si="3"/>
        <v>2960.88</v>
      </c>
    </row>
    <row r="21" spans="1:17" s="1" customFormat="1" ht="14.85" customHeight="1" x14ac:dyDescent="0.2">
      <c r="A21" s="15" t="s">
        <v>63</v>
      </c>
      <c r="B21" s="15" t="s">
        <v>67</v>
      </c>
      <c r="C21" s="11">
        <v>1523.66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6">
        <f t="shared" si="4"/>
        <v>1523.66</v>
      </c>
      <c r="K21" s="11">
        <v>153.03</v>
      </c>
      <c r="L21" s="11">
        <v>0</v>
      </c>
      <c r="M21" s="11">
        <v>0</v>
      </c>
      <c r="N21" s="5">
        <v>0</v>
      </c>
      <c r="O21" s="5">
        <v>0</v>
      </c>
      <c r="P21" s="7">
        <f t="shared" si="1"/>
        <v>153.03</v>
      </c>
      <c r="Q21" s="9">
        <f t="shared" si="3"/>
        <v>1370.63</v>
      </c>
    </row>
    <row r="22" spans="1:17" s="1" customFormat="1" ht="14.85" customHeight="1" x14ac:dyDescent="0.2">
      <c r="A22" s="15" t="s">
        <v>76</v>
      </c>
      <c r="B22" s="15" t="s">
        <v>77</v>
      </c>
      <c r="C22" s="11">
        <v>3474.82</v>
      </c>
      <c r="D22" s="11">
        <v>0</v>
      </c>
      <c r="E22" s="11">
        <v>0</v>
      </c>
      <c r="F22" s="11">
        <v>0</v>
      </c>
      <c r="G22" s="11">
        <v>0</v>
      </c>
      <c r="H22" s="11">
        <v>34.75</v>
      </c>
      <c r="I22" s="11">
        <v>0</v>
      </c>
      <c r="J22" s="6">
        <f>SUM(C22:I22)</f>
        <v>3509.57</v>
      </c>
      <c r="K22" s="11">
        <v>488.41</v>
      </c>
      <c r="L22" s="11">
        <v>60.28</v>
      </c>
      <c r="M22" s="11">
        <v>0</v>
      </c>
      <c r="N22" s="5">
        <v>0</v>
      </c>
      <c r="O22" s="5">
        <v>0</v>
      </c>
      <c r="P22" s="7">
        <f t="shared" si="1"/>
        <v>548.69000000000005</v>
      </c>
      <c r="Q22" s="9">
        <f t="shared" si="3"/>
        <v>2960.88</v>
      </c>
    </row>
    <row r="23" spans="1:17" s="1" customFormat="1" ht="14.85" customHeight="1" x14ac:dyDescent="0.2">
      <c r="A23" s="15" t="s">
        <v>35</v>
      </c>
      <c r="B23" s="15" t="s">
        <v>36</v>
      </c>
      <c r="C23" s="11">
        <v>1164.3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6">
        <f t="shared" si="2"/>
        <v>1164.3</v>
      </c>
      <c r="K23" s="11">
        <v>102.78</v>
      </c>
      <c r="L23" s="11">
        <v>0</v>
      </c>
      <c r="M23" s="11">
        <v>0</v>
      </c>
      <c r="N23" s="5">
        <v>0</v>
      </c>
      <c r="O23" s="5">
        <v>0</v>
      </c>
      <c r="P23" s="7">
        <f t="shared" si="1"/>
        <v>102.78</v>
      </c>
      <c r="Q23" s="9">
        <f t="shared" si="3"/>
        <v>1061.52</v>
      </c>
    </row>
    <row r="24" spans="1:17" s="1" customFormat="1" ht="14.85" customHeight="1" x14ac:dyDescent="0.2">
      <c r="A24" s="15" t="s">
        <v>37</v>
      </c>
      <c r="B24" s="15" t="s">
        <v>38</v>
      </c>
      <c r="C24" s="11">
        <v>1224.24</v>
      </c>
      <c r="D24" s="11">
        <v>0</v>
      </c>
      <c r="E24" s="11">
        <v>0</v>
      </c>
      <c r="F24" s="11">
        <v>0</v>
      </c>
      <c r="G24" s="11">
        <v>0</v>
      </c>
      <c r="H24" s="11">
        <v>342.79</v>
      </c>
      <c r="I24" s="11">
        <v>122.42</v>
      </c>
      <c r="J24" s="6">
        <f t="shared" si="2"/>
        <v>1689.45</v>
      </c>
      <c r="K24" s="11">
        <v>178.39</v>
      </c>
      <c r="L24" s="11">
        <v>0</v>
      </c>
      <c r="M24" s="11">
        <v>0</v>
      </c>
      <c r="N24" s="5">
        <v>0</v>
      </c>
      <c r="O24" s="5">
        <v>0</v>
      </c>
      <c r="P24" s="7">
        <f>SUM(K24:O24)</f>
        <v>178.39</v>
      </c>
      <c r="Q24" s="9">
        <f t="shared" si="3"/>
        <v>1511.06</v>
      </c>
    </row>
    <row r="25" spans="1:17" s="1" customFormat="1" ht="14.85" customHeight="1" x14ac:dyDescent="0.2">
      <c r="A25" s="15" t="s">
        <v>39</v>
      </c>
      <c r="B25" s="15" t="s">
        <v>40</v>
      </c>
      <c r="C25" s="11">
        <v>1360.99</v>
      </c>
      <c r="D25" s="11">
        <v>0</v>
      </c>
      <c r="E25" s="11">
        <v>0</v>
      </c>
      <c r="F25" s="11">
        <v>0</v>
      </c>
      <c r="G25" s="11">
        <v>0</v>
      </c>
      <c r="H25" s="11">
        <v>122.49</v>
      </c>
      <c r="I25" s="11">
        <v>544.4</v>
      </c>
      <c r="J25" s="6">
        <f t="shared" ref="J25" si="5">SUM(C25:I25)</f>
        <v>2027.88</v>
      </c>
      <c r="K25" s="11">
        <v>235.23</v>
      </c>
      <c r="L25" s="11">
        <v>0</v>
      </c>
      <c r="M25" s="11">
        <v>0</v>
      </c>
      <c r="N25" s="5">
        <v>0</v>
      </c>
      <c r="O25" s="5">
        <v>0</v>
      </c>
      <c r="P25" s="7">
        <f>SUM(K25:O25)</f>
        <v>235.23</v>
      </c>
      <c r="Q25" s="9">
        <f t="shared" si="3"/>
        <v>1792.65</v>
      </c>
    </row>
    <row r="26" spans="1:17" s="1" customFormat="1" ht="14.85" customHeight="1" x14ac:dyDescent="0.2">
      <c r="A26" s="15" t="s">
        <v>41</v>
      </c>
      <c r="B26" s="15" t="s">
        <v>42</v>
      </c>
      <c r="C26" s="11">
        <v>2936.84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6">
        <f t="shared" si="2"/>
        <v>2936.84</v>
      </c>
      <c r="K26" s="11">
        <v>395.65</v>
      </c>
      <c r="L26" s="11">
        <v>0</v>
      </c>
      <c r="M26" s="11">
        <v>0</v>
      </c>
      <c r="N26" s="5">
        <v>0</v>
      </c>
      <c r="O26" s="5">
        <v>0</v>
      </c>
      <c r="P26" s="7">
        <f t="shared" si="1"/>
        <v>395.65</v>
      </c>
      <c r="Q26" s="9">
        <f t="shared" si="3"/>
        <v>2541.19</v>
      </c>
    </row>
    <row r="27" spans="1:17" x14ac:dyDescent="0.2">
      <c r="A27" s="15" t="s">
        <v>88</v>
      </c>
      <c r="B27" s="15" t="s">
        <v>89</v>
      </c>
      <c r="C27" s="11">
        <v>1397.16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6">
        <f t="shared" si="2"/>
        <v>1397.16</v>
      </c>
      <c r="K27" s="11">
        <v>133.68</v>
      </c>
      <c r="L27" s="11">
        <v>0</v>
      </c>
      <c r="M27" s="11">
        <v>0</v>
      </c>
      <c r="N27" s="5">
        <v>0</v>
      </c>
      <c r="O27" s="5">
        <v>0</v>
      </c>
      <c r="P27" s="7">
        <f t="shared" si="1"/>
        <v>133.68</v>
      </c>
      <c r="Q27" s="9">
        <f t="shared" si="3"/>
        <v>1263.48</v>
      </c>
    </row>
    <row r="28" spans="1:17" x14ac:dyDescent="0.2">
      <c r="A28" s="15" t="s">
        <v>43</v>
      </c>
      <c r="B28" s="15" t="s">
        <v>44</v>
      </c>
      <c r="C28" s="11">
        <v>1771.14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6">
        <f t="shared" si="2"/>
        <v>1771.14</v>
      </c>
      <c r="K28" s="11">
        <v>190.88</v>
      </c>
      <c r="L28" s="11">
        <v>0</v>
      </c>
      <c r="M28" s="11">
        <v>0</v>
      </c>
      <c r="N28" s="5">
        <v>0</v>
      </c>
      <c r="O28" s="5">
        <v>0</v>
      </c>
      <c r="P28" s="7">
        <f t="shared" si="1"/>
        <v>190.88</v>
      </c>
      <c r="Q28" s="9">
        <f t="shared" si="3"/>
        <v>1580.2600000000002</v>
      </c>
    </row>
    <row r="29" spans="1:17" x14ac:dyDescent="0.2">
      <c r="A29" s="15" t="s">
        <v>78</v>
      </c>
      <c r="B29" s="15" t="s">
        <v>79</v>
      </c>
      <c r="C29" s="11">
        <v>873.23</v>
      </c>
      <c r="D29" s="11">
        <v>0</v>
      </c>
      <c r="E29" s="11">
        <v>0</v>
      </c>
      <c r="F29" s="11">
        <v>0</v>
      </c>
      <c r="G29" s="11">
        <v>0</v>
      </c>
      <c r="H29" s="11">
        <v>8.73</v>
      </c>
      <c r="I29" s="11">
        <v>174.65</v>
      </c>
      <c r="J29" s="6">
        <f t="shared" si="2"/>
        <v>1056.6100000000001</v>
      </c>
      <c r="K29" s="11">
        <v>91.32</v>
      </c>
      <c r="L29" s="11">
        <v>0</v>
      </c>
      <c r="M29" s="11">
        <v>0</v>
      </c>
      <c r="N29" s="5">
        <v>0</v>
      </c>
      <c r="O29" s="5">
        <v>0</v>
      </c>
      <c r="P29" s="7">
        <f t="shared" si="1"/>
        <v>91.32</v>
      </c>
      <c r="Q29" s="9">
        <f t="shared" si="3"/>
        <v>965.29000000000019</v>
      </c>
    </row>
    <row r="30" spans="1:17" x14ac:dyDescent="0.2">
      <c r="A30" s="15" t="s">
        <v>80</v>
      </c>
      <c r="B30" s="15" t="s">
        <v>81</v>
      </c>
      <c r="C30" s="11">
        <v>873.23</v>
      </c>
      <c r="D30" s="11">
        <v>0</v>
      </c>
      <c r="E30" s="11">
        <v>0</v>
      </c>
      <c r="F30" s="11">
        <v>0</v>
      </c>
      <c r="G30" s="11">
        <v>0</v>
      </c>
      <c r="H30" s="11">
        <v>8.73</v>
      </c>
      <c r="I30" s="11">
        <v>174.65</v>
      </c>
      <c r="J30" s="6">
        <f t="shared" si="2"/>
        <v>1056.6100000000001</v>
      </c>
      <c r="K30" s="11">
        <v>91.32</v>
      </c>
      <c r="L30" s="11">
        <v>0</v>
      </c>
      <c r="M30" s="11">
        <v>0</v>
      </c>
      <c r="N30" s="5">
        <v>0</v>
      </c>
      <c r="O30" s="5">
        <v>0</v>
      </c>
      <c r="P30" s="7">
        <f t="shared" si="1"/>
        <v>91.32</v>
      </c>
      <c r="Q30" s="9">
        <f t="shared" si="3"/>
        <v>965.29000000000019</v>
      </c>
    </row>
    <row r="31" spans="1:17" x14ac:dyDescent="0.2">
      <c r="A31" s="15" t="s">
        <v>45</v>
      </c>
      <c r="B31" s="15" t="s">
        <v>46</v>
      </c>
      <c r="C31" s="11">
        <v>1766.19</v>
      </c>
      <c r="D31" s="11">
        <v>0</v>
      </c>
      <c r="E31" s="11">
        <v>0</v>
      </c>
      <c r="F31" s="11">
        <v>0</v>
      </c>
      <c r="G31" s="11">
        <v>0</v>
      </c>
      <c r="H31" s="11">
        <v>529.86</v>
      </c>
      <c r="I31" s="11">
        <v>176.62</v>
      </c>
      <c r="J31" s="6">
        <f t="shared" si="2"/>
        <v>2472.67</v>
      </c>
      <c r="K31" s="11">
        <v>320.48</v>
      </c>
      <c r="L31" s="11">
        <v>0</v>
      </c>
      <c r="M31" s="11">
        <v>0</v>
      </c>
      <c r="N31" s="5">
        <v>0</v>
      </c>
      <c r="O31" s="5">
        <v>0</v>
      </c>
      <c r="P31" s="7">
        <f t="shared" si="1"/>
        <v>320.48</v>
      </c>
      <c r="Q31" s="9">
        <f t="shared" si="3"/>
        <v>2152.19</v>
      </c>
    </row>
    <row r="32" spans="1:17" x14ac:dyDescent="0.2">
      <c r="A32" s="15" t="s">
        <v>47</v>
      </c>
      <c r="B32" s="15" t="s">
        <v>16</v>
      </c>
      <c r="C32" s="11">
        <v>2936.84</v>
      </c>
      <c r="D32" s="11">
        <v>0</v>
      </c>
      <c r="E32" s="11">
        <v>0</v>
      </c>
      <c r="F32" s="11">
        <v>0</v>
      </c>
      <c r="G32" s="11">
        <v>0</v>
      </c>
      <c r="H32" s="11">
        <v>984.7</v>
      </c>
      <c r="I32" s="11">
        <v>293.68</v>
      </c>
      <c r="J32" s="6">
        <f t="shared" si="2"/>
        <v>4215.22</v>
      </c>
      <c r="K32" s="11">
        <v>507.65</v>
      </c>
      <c r="L32" s="11">
        <v>166.12</v>
      </c>
      <c r="M32" s="11">
        <v>0</v>
      </c>
      <c r="N32" s="5">
        <v>0</v>
      </c>
      <c r="O32" s="5">
        <v>0</v>
      </c>
      <c r="P32" s="7">
        <f t="shared" si="1"/>
        <v>673.77</v>
      </c>
      <c r="Q32" s="9">
        <f t="shared" si="3"/>
        <v>3541.4500000000003</v>
      </c>
    </row>
    <row r="33" spans="1:17" x14ac:dyDescent="0.2">
      <c r="A33" s="15" t="s">
        <v>48</v>
      </c>
      <c r="B33" s="15" t="s">
        <v>49</v>
      </c>
      <c r="C33" s="11">
        <v>2936.84</v>
      </c>
      <c r="D33" s="11">
        <v>0</v>
      </c>
      <c r="E33" s="11">
        <v>0</v>
      </c>
      <c r="F33" s="11">
        <f t="shared" ref="F33" si="6">SUM(F6:F32)</f>
        <v>0</v>
      </c>
      <c r="G33" s="11">
        <v>0</v>
      </c>
      <c r="H33" s="11">
        <v>0</v>
      </c>
      <c r="I33" s="11">
        <v>0</v>
      </c>
      <c r="J33" s="6">
        <f t="shared" si="2"/>
        <v>2936.84</v>
      </c>
      <c r="K33" s="11">
        <v>395.65</v>
      </c>
      <c r="L33" s="11">
        <v>0</v>
      </c>
      <c r="M33" s="11">
        <v>0</v>
      </c>
      <c r="N33" s="5">
        <v>0</v>
      </c>
      <c r="O33" s="5">
        <v>0</v>
      </c>
      <c r="P33" s="7">
        <f t="shared" si="1"/>
        <v>395.65</v>
      </c>
      <c r="Q33" s="9">
        <f t="shared" si="3"/>
        <v>2541.19</v>
      </c>
    </row>
    <row r="34" spans="1:17" x14ac:dyDescent="0.2">
      <c r="A34" s="15" t="s">
        <v>90</v>
      </c>
      <c r="B34" s="15" t="s">
        <v>68</v>
      </c>
      <c r="C34" s="11">
        <v>3230.52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6">
        <f t="shared" si="2"/>
        <v>3230.52</v>
      </c>
      <c r="K34" s="11">
        <v>443.21</v>
      </c>
      <c r="L34" s="11">
        <v>30.49</v>
      </c>
      <c r="M34" s="11">
        <v>0</v>
      </c>
      <c r="N34" s="5">
        <v>0</v>
      </c>
      <c r="O34" s="5">
        <v>0</v>
      </c>
      <c r="P34" s="7">
        <f t="shared" si="1"/>
        <v>473.7</v>
      </c>
      <c r="Q34" s="9">
        <f t="shared" si="3"/>
        <v>2756.82</v>
      </c>
    </row>
    <row r="35" spans="1:17" x14ac:dyDescent="0.2">
      <c r="A35" s="15" t="s">
        <v>82</v>
      </c>
      <c r="B35" s="15" t="s">
        <v>50</v>
      </c>
      <c r="C35" s="11">
        <v>1523.66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6">
        <f t="shared" si="2"/>
        <v>1523.66</v>
      </c>
      <c r="K35" s="11">
        <v>153.03</v>
      </c>
      <c r="L35" s="11">
        <v>0</v>
      </c>
      <c r="M35" s="11">
        <v>0</v>
      </c>
      <c r="N35" s="5">
        <v>0</v>
      </c>
      <c r="O35" s="5">
        <v>0</v>
      </c>
      <c r="P35" s="7">
        <f t="shared" si="1"/>
        <v>153.03</v>
      </c>
      <c r="Q35" s="9">
        <f t="shared" si="3"/>
        <v>1370.63</v>
      </c>
    </row>
    <row r="36" spans="1:17" x14ac:dyDescent="0.2">
      <c r="A36" s="15" t="s">
        <v>69</v>
      </c>
      <c r="B36" s="15" t="s">
        <v>51</v>
      </c>
      <c r="C36" s="11">
        <v>1164.3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6">
        <f t="shared" si="2"/>
        <v>1164.3</v>
      </c>
      <c r="K36" s="11">
        <v>102.78</v>
      </c>
      <c r="L36" s="11">
        <v>0</v>
      </c>
      <c r="M36" s="11">
        <v>0</v>
      </c>
      <c r="N36" s="5">
        <v>0</v>
      </c>
      <c r="O36" s="5">
        <v>0</v>
      </c>
      <c r="P36" s="7">
        <f t="shared" si="1"/>
        <v>102.78</v>
      </c>
      <c r="Q36" s="9">
        <f t="shared" si="3"/>
        <v>1061.52</v>
      </c>
    </row>
    <row r="37" spans="1:17" x14ac:dyDescent="0.2">
      <c r="A37" s="15" t="s">
        <v>52</v>
      </c>
      <c r="B37" s="15" t="s">
        <v>15</v>
      </c>
      <c r="C37" s="11">
        <v>1164.3</v>
      </c>
      <c r="D37" s="11">
        <v>0</v>
      </c>
      <c r="E37" s="11">
        <v>0</v>
      </c>
      <c r="F37" s="11">
        <v>0</v>
      </c>
      <c r="G37" s="11">
        <v>0</v>
      </c>
      <c r="H37" s="11">
        <v>69.86</v>
      </c>
      <c r="I37" s="11">
        <v>116.43</v>
      </c>
      <c r="J37" s="6">
        <f t="shared" si="2"/>
        <v>1350.59</v>
      </c>
      <c r="K37" s="11">
        <v>126.56</v>
      </c>
      <c r="L37" s="11">
        <v>0</v>
      </c>
      <c r="M37" s="11">
        <v>0</v>
      </c>
      <c r="N37" s="5">
        <v>0</v>
      </c>
      <c r="O37" s="5">
        <v>0</v>
      </c>
      <c r="P37" s="7">
        <f t="shared" si="1"/>
        <v>126.56</v>
      </c>
      <c r="Q37" s="9">
        <f t="shared" si="3"/>
        <v>1224.03</v>
      </c>
    </row>
    <row r="38" spans="1:17" x14ac:dyDescent="0.2">
      <c r="A38" s="15" t="s">
        <v>53</v>
      </c>
      <c r="B38" s="15" t="s">
        <v>54</v>
      </c>
      <c r="C38" s="11">
        <v>1360.99</v>
      </c>
      <c r="D38" s="11">
        <v>0</v>
      </c>
      <c r="E38" s="11">
        <v>0</v>
      </c>
      <c r="F38" s="11">
        <v>0</v>
      </c>
      <c r="G38" s="11">
        <v>0</v>
      </c>
      <c r="H38" s="11">
        <v>122.49</v>
      </c>
      <c r="I38" s="11">
        <v>272.2</v>
      </c>
      <c r="J38" s="6">
        <f t="shared" si="2"/>
        <v>1755.68</v>
      </c>
      <c r="K38" s="11">
        <v>188.51</v>
      </c>
      <c r="L38" s="11">
        <v>0</v>
      </c>
      <c r="M38" s="11">
        <v>0</v>
      </c>
      <c r="N38" s="5">
        <v>0</v>
      </c>
      <c r="O38" s="5">
        <v>0</v>
      </c>
      <c r="P38" s="7">
        <f t="shared" si="1"/>
        <v>188.51</v>
      </c>
      <c r="Q38" s="9">
        <f t="shared" si="3"/>
        <v>1567.17</v>
      </c>
    </row>
    <row r="39" spans="1:17" x14ac:dyDescent="0.2">
      <c r="A39" s="15" t="s">
        <v>70</v>
      </c>
      <c r="B39" s="15" t="s">
        <v>55</v>
      </c>
      <c r="C39" s="11">
        <v>2936.84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6">
        <f t="shared" si="2"/>
        <v>2936.84</v>
      </c>
      <c r="K39" s="11">
        <v>395.65</v>
      </c>
      <c r="L39" s="11">
        <v>0</v>
      </c>
      <c r="M39" s="11">
        <v>0</v>
      </c>
      <c r="N39" s="5">
        <v>0</v>
      </c>
      <c r="O39" s="5">
        <v>0</v>
      </c>
      <c r="P39" s="7">
        <f t="shared" si="1"/>
        <v>395.65</v>
      </c>
      <c r="Q39" s="9">
        <f t="shared" si="3"/>
        <v>2541.19</v>
      </c>
    </row>
    <row r="40" spans="1:17" x14ac:dyDescent="0.2">
      <c r="A40" s="15" t="s">
        <v>71</v>
      </c>
      <c r="B40" s="15" t="s">
        <v>56</v>
      </c>
      <c r="C40" s="11">
        <v>1766.19</v>
      </c>
      <c r="D40" s="11">
        <v>0</v>
      </c>
      <c r="E40" s="11">
        <v>0</v>
      </c>
      <c r="F40" s="11">
        <f t="shared" ref="F40" si="7">SUM(F6:F39)</f>
        <v>0</v>
      </c>
      <c r="G40" s="11">
        <v>0</v>
      </c>
      <c r="H40" s="11">
        <v>547.52</v>
      </c>
      <c r="I40" s="11">
        <v>176.62</v>
      </c>
      <c r="J40" s="6">
        <f>SUM(C40:I40)</f>
        <v>2490.33</v>
      </c>
      <c r="K40" s="11">
        <v>323.33</v>
      </c>
      <c r="L40" s="11">
        <v>0</v>
      </c>
      <c r="M40" s="11">
        <v>0</v>
      </c>
      <c r="N40" s="5">
        <v>0</v>
      </c>
      <c r="O40" s="5">
        <v>0</v>
      </c>
      <c r="P40" s="7">
        <f t="shared" si="1"/>
        <v>323.33</v>
      </c>
      <c r="Q40" s="9">
        <f>J40-P40</f>
        <v>2167</v>
      </c>
    </row>
    <row r="41" spans="1:17" x14ac:dyDescent="0.2">
      <c r="A41" s="14"/>
      <c r="B41" s="15" t="s">
        <v>91</v>
      </c>
      <c r="C41" s="13">
        <f>SUM(C6:C40)</f>
        <v>67303.720000000016</v>
      </c>
      <c r="D41" s="13">
        <v>0</v>
      </c>
      <c r="E41" s="13">
        <f t="shared" ref="E41:F41" si="8">SUM(E6:E40)</f>
        <v>0</v>
      </c>
      <c r="F41" s="13">
        <f t="shared" si="8"/>
        <v>0</v>
      </c>
      <c r="G41" s="13">
        <v>0</v>
      </c>
      <c r="H41" s="13">
        <v>0</v>
      </c>
      <c r="I41" s="13">
        <v>0</v>
      </c>
      <c r="J41" s="6">
        <f>SUM(J6:J40)</f>
        <v>77320.14</v>
      </c>
      <c r="K41" s="13">
        <v>0</v>
      </c>
      <c r="L41" s="5">
        <v>0</v>
      </c>
      <c r="M41" s="5">
        <v>0</v>
      </c>
      <c r="N41" s="5">
        <v>0</v>
      </c>
      <c r="O41" s="5">
        <v>0</v>
      </c>
      <c r="P41" s="7">
        <f>SUM(P6:P40)</f>
        <v>9654.1500000000015</v>
      </c>
      <c r="Q41" s="9">
        <f t="shared" ref="Q41" si="9">J41-P41</f>
        <v>67665.989999999991</v>
      </c>
    </row>
    <row r="42" spans="1:17" x14ac:dyDescent="0.2">
      <c r="C42" s="12"/>
      <c r="I42" s="17"/>
    </row>
    <row r="43" spans="1:17" x14ac:dyDescent="0.2">
      <c r="C43" s="12"/>
      <c r="I43" s="17"/>
    </row>
    <row r="44" spans="1:17" x14ac:dyDescent="0.2">
      <c r="C44" s="12"/>
    </row>
    <row r="45" spans="1:17" x14ac:dyDescent="0.2">
      <c r="C45" s="12"/>
    </row>
    <row r="46" spans="1:17" x14ac:dyDescent="0.2">
      <c r="C46" s="12"/>
    </row>
    <row r="47" spans="1:17" x14ac:dyDescent="0.2">
      <c r="C47" s="12"/>
    </row>
    <row r="48" spans="1:17" x14ac:dyDescent="0.2">
      <c r="C48" s="12"/>
    </row>
    <row r="49" spans="3:3" x14ac:dyDescent="0.2">
      <c r="C49" s="12"/>
    </row>
    <row r="50" spans="3:3" x14ac:dyDescent="0.2">
      <c r="C50" s="12"/>
    </row>
    <row r="51" spans="3:3" x14ac:dyDescent="0.2">
      <c r="C51" s="12"/>
    </row>
    <row r="52" spans="3:3" x14ac:dyDescent="0.2">
      <c r="C52" s="12"/>
    </row>
    <row r="53" spans="3:3" x14ac:dyDescent="0.2">
      <c r="C53" s="12"/>
    </row>
  </sheetData>
  <mergeCells count="8">
    <mergeCell ref="A1:Q1"/>
    <mergeCell ref="A2:Q2"/>
    <mergeCell ref="A3:Q3"/>
    <mergeCell ref="A4:A5"/>
    <mergeCell ref="B4:B5"/>
    <mergeCell ref="C4:J4"/>
    <mergeCell ref="K4:P4"/>
    <mergeCell ref="Q4:Q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Dezembro 2024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_USER</dc:creator>
  <cp:lastModifiedBy>USUÁRIO</cp:lastModifiedBy>
  <cp:revision/>
  <cp:lastPrinted>2024-12-13T12:31:54Z</cp:lastPrinted>
  <dcterms:created xsi:type="dcterms:W3CDTF">2019-05-16T10:57:14Z</dcterms:created>
  <dcterms:modified xsi:type="dcterms:W3CDTF">2025-01-22T17:53:30Z</dcterms:modified>
</cp:coreProperties>
</file>