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eiton\Documents\CROPB\Portal da Transparência\Folha de Pagamento\"/>
    </mc:Choice>
  </mc:AlternateContent>
  <xr:revisionPtr revIDLastSave="0" documentId="13_ncr:1_{9CB6CC59-B058-4467-AFFA-171CF876D902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Maio 2023" sheetId="1" r:id="rId1"/>
  </sheets>
  <calcPr calcId="181029"/>
</workbook>
</file>

<file path=xl/calcChain.xml><?xml version="1.0" encoding="utf-8"?>
<calcChain xmlns="http://schemas.openxmlformats.org/spreadsheetml/2006/main">
  <c r="D36" i="1" l="1"/>
  <c r="M36" i="1"/>
  <c r="L36" i="1"/>
  <c r="K36" i="1"/>
  <c r="N36" i="1"/>
  <c r="O36" i="1"/>
  <c r="P34" i="1"/>
  <c r="P35" i="1"/>
  <c r="P14" i="1"/>
  <c r="P15" i="1"/>
  <c r="P16" i="1"/>
  <c r="P17" i="1"/>
  <c r="P18" i="1"/>
  <c r="P23" i="1"/>
  <c r="P19" i="1"/>
  <c r="P20" i="1"/>
  <c r="P21" i="1"/>
  <c r="P22" i="1"/>
  <c r="P24" i="1"/>
  <c r="P25" i="1"/>
  <c r="P26" i="1"/>
  <c r="P29" i="1"/>
  <c r="P30" i="1"/>
  <c r="P31" i="1"/>
  <c r="P28" i="1"/>
  <c r="P32" i="1"/>
  <c r="P9" i="1"/>
  <c r="P10" i="1"/>
  <c r="P11" i="1"/>
  <c r="P12" i="1"/>
  <c r="P13" i="1"/>
  <c r="P6" i="1"/>
  <c r="J6" i="1"/>
  <c r="J7" i="1"/>
  <c r="J8" i="1"/>
  <c r="J9" i="1"/>
  <c r="J10" i="1"/>
  <c r="J11" i="1"/>
  <c r="J12" i="1"/>
  <c r="J13" i="1"/>
  <c r="J14" i="1"/>
  <c r="J15" i="1"/>
  <c r="J16" i="1"/>
  <c r="J17" i="1"/>
  <c r="Q17" i="1" s="1"/>
  <c r="J18" i="1"/>
  <c r="J19" i="1"/>
  <c r="J20" i="1"/>
  <c r="J21" i="1"/>
  <c r="J22" i="1"/>
  <c r="J23" i="1"/>
  <c r="J24" i="1"/>
  <c r="Q24" i="1" s="1"/>
  <c r="J25" i="1"/>
  <c r="Q25" i="1" s="1"/>
  <c r="J26" i="1"/>
  <c r="J27" i="1"/>
  <c r="J28" i="1"/>
  <c r="J29" i="1"/>
  <c r="J30" i="1"/>
  <c r="J31" i="1"/>
  <c r="J32" i="1"/>
  <c r="F33" i="1"/>
  <c r="J33" i="1" s="1"/>
  <c r="J34" i="1"/>
  <c r="J35" i="1"/>
  <c r="P33" i="1"/>
  <c r="P27" i="1"/>
  <c r="P7" i="1"/>
  <c r="P8" i="1"/>
  <c r="Q7" i="1" l="1"/>
  <c r="Q11" i="1"/>
  <c r="Q19" i="1"/>
  <c r="Q26" i="1"/>
  <c r="Q31" i="1"/>
  <c r="Q23" i="1"/>
  <c r="Q16" i="1"/>
  <c r="Q15" i="1"/>
  <c r="Q34" i="1"/>
  <c r="Q22" i="1"/>
  <c r="Q29" i="1"/>
  <c r="Q32" i="1"/>
  <c r="Q20" i="1"/>
  <c r="Q12" i="1"/>
  <c r="P36" i="1"/>
  <c r="Q13" i="1"/>
  <c r="Q9" i="1"/>
  <c r="Q35" i="1"/>
  <c r="Q27" i="1"/>
  <c r="Q33" i="1"/>
  <c r="Q28" i="1"/>
  <c r="Q8" i="1"/>
  <c r="Q30" i="1"/>
  <c r="Q18" i="1"/>
  <c r="Q14" i="1"/>
  <c r="Q10" i="1"/>
  <c r="Q6" i="1"/>
  <c r="J36" i="1"/>
  <c r="Q21" i="1"/>
  <c r="Q36" i="1" l="1"/>
</calcChain>
</file>

<file path=xl/sharedStrings.xml><?xml version="1.0" encoding="utf-8"?>
<sst xmlns="http://schemas.openxmlformats.org/spreadsheetml/2006/main" count="84" uniqueCount="83">
  <si>
    <t>Folha Sintética - Folha de Pagamento</t>
  </si>
  <si>
    <r>
      <rPr>
        <sz val="8"/>
        <rFont val="Arial"/>
        <family val="2"/>
      </rPr>
      <t>CONSELHO REGIONAL DE ODONTOLOGIA DA PARAÍBA - CNPJ: 09.319.617/0001-49</t>
    </r>
  </si>
  <si>
    <t>Código</t>
  </si>
  <si>
    <r>
      <rPr>
        <b/>
        <sz val="8"/>
        <rFont val="Arial"/>
        <family val="2"/>
      </rPr>
      <t>Empregado</t>
    </r>
  </si>
  <si>
    <r>
      <rPr>
        <b/>
        <sz val="8"/>
        <color rgb="FFFFFFFF"/>
        <rFont val="Arial"/>
        <family val="2"/>
      </rPr>
      <t>Descontos</t>
    </r>
  </si>
  <si>
    <r>
      <rPr>
        <b/>
        <sz val="8"/>
        <rFont val="Arial"/>
        <family val="2"/>
      </rPr>
      <t>Líquido</t>
    </r>
  </si>
  <si>
    <r>
      <rPr>
        <b/>
        <sz val="8"/>
        <rFont val="Arial"/>
        <family val="2"/>
      </rPr>
      <t>Remuneração Base</t>
    </r>
  </si>
  <si>
    <r>
      <rPr>
        <b/>
        <sz val="8"/>
        <rFont val="Arial"/>
        <family val="2"/>
      </rPr>
      <t>Diária</t>
    </r>
  </si>
  <si>
    <r>
      <rPr>
        <b/>
        <sz val="8"/>
        <rFont val="Arial"/>
        <family val="2"/>
      </rPr>
      <t>Anuênio</t>
    </r>
  </si>
  <si>
    <r>
      <rPr>
        <b/>
        <sz val="8"/>
        <rFont val="Arial"/>
        <family val="2"/>
      </rPr>
      <t>Gratificação</t>
    </r>
  </si>
  <si>
    <r>
      <rPr>
        <b/>
        <sz val="8"/>
        <color rgb="FFFFFFFF"/>
        <rFont val="Arial"/>
        <family val="2"/>
      </rPr>
      <t>INSS</t>
    </r>
  </si>
  <si>
    <r>
      <rPr>
        <b/>
        <sz val="8"/>
        <color rgb="FFFFFFFF"/>
        <rFont val="Arial"/>
        <family val="2"/>
      </rPr>
      <t>IRRF</t>
    </r>
  </si>
  <si>
    <r>
      <rPr>
        <b/>
        <sz val="8"/>
        <color rgb="FFFFFFFF"/>
        <rFont val="Arial"/>
        <family val="2"/>
      </rPr>
      <t>Outros</t>
    </r>
  </si>
  <si>
    <t>DSR</t>
  </si>
  <si>
    <t>Falta</t>
  </si>
  <si>
    <t>Rosilda Kelly Silva Santos</t>
  </si>
  <si>
    <t>Timóteo Bernardo da Silva</t>
  </si>
  <si>
    <t>Mara Ruth Lins Soares</t>
  </si>
  <si>
    <t>Salário Maternidade</t>
  </si>
  <si>
    <t>Proventos</t>
  </si>
  <si>
    <t>Salário Família</t>
  </si>
  <si>
    <t>000001</t>
  </si>
  <si>
    <t>ANESIA MARIA DE QUEIROZ</t>
  </si>
  <si>
    <t>000003</t>
  </si>
  <si>
    <t>ANTONIO FERNANDES DA SILVA</t>
  </si>
  <si>
    <t>000047</t>
  </si>
  <si>
    <t>ANTONIO PIRES FIGUEIREDO</t>
  </si>
  <si>
    <t>000043</t>
  </si>
  <si>
    <t>Arthur Torres Medeiros de Figueiredo</t>
  </si>
  <si>
    <t>000023</t>
  </si>
  <si>
    <t>CARILES SILVA DE OLIVEIRA</t>
  </si>
  <si>
    <t>000039</t>
  </si>
  <si>
    <t>Cassandra Vidal Regis Gouveia</t>
  </si>
  <si>
    <t>000037</t>
  </si>
  <si>
    <t>Claudia de Castro Gama</t>
  </si>
  <si>
    <t>CÉLIA GOMES PEDROSA ROCHA</t>
  </si>
  <si>
    <t>000064</t>
  </si>
  <si>
    <t>Helson Torres Medeiros de Figueiredo</t>
  </si>
  <si>
    <t>000007</t>
  </si>
  <si>
    <t>IVONALDO GALDINO DA SILVA</t>
  </si>
  <si>
    <t>000033</t>
  </si>
  <si>
    <t>JESSICA DIAS DE ARRUDA</t>
  </si>
  <si>
    <t>000062</t>
  </si>
  <si>
    <t>JOSE GUILHERME PEREIRA LUNA MENEZES</t>
  </si>
  <si>
    <t>000065</t>
  </si>
  <si>
    <t>Janaina Firmino da Silva</t>
  </si>
  <si>
    <t>000048</t>
  </si>
  <si>
    <t>000055</t>
  </si>
  <si>
    <t>Larissa da Costa Albino</t>
  </si>
  <si>
    <t>000014</t>
  </si>
  <si>
    <t>MARIA DO CARMO LUCAS DOS SANTOS SILVA</t>
  </si>
  <si>
    <t>000045</t>
  </si>
  <si>
    <t>000063</t>
  </si>
  <si>
    <t>Otacilio Paulo de Araujo Filho</t>
  </si>
  <si>
    <t>000059</t>
  </si>
  <si>
    <t>Raquel Duarte Agra</t>
  </si>
  <si>
    <t>000056</t>
  </si>
  <si>
    <t>Robson Araujo de Queiroz</t>
  </si>
  <si>
    <t>000060</t>
  </si>
  <si>
    <t>Ronaldo Severino dos Santos</t>
  </si>
  <si>
    <t>000053</t>
  </si>
  <si>
    <t>000029</t>
  </si>
  <si>
    <t>SUELY DIAS BORBA DA SILVA</t>
  </si>
  <si>
    <t>000061</t>
  </si>
  <si>
    <t>Selda de Figueiredo Andrade</t>
  </si>
  <si>
    <t>000038</t>
  </si>
  <si>
    <t>000042</t>
  </si>
  <si>
    <t>ZENILDA LIMA DE OLIVEIRA</t>
  </si>
  <si>
    <t xml:space="preserve"> </t>
  </si>
  <si>
    <t>Total Proventos</t>
  </si>
  <si>
    <t>Total Descontos</t>
  </si>
  <si>
    <t>000069</t>
  </si>
  <si>
    <t>000068</t>
  </si>
  <si>
    <t>000066</t>
  </si>
  <si>
    <t>000070</t>
  </si>
  <si>
    <t>000067</t>
  </si>
  <si>
    <t>Ana Carolina Moura Bezerra</t>
  </si>
  <si>
    <t>Caroline Pereira do Nascimento</t>
  </si>
  <si>
    <t>Daniel Dias de Albuquerque</t>
  </si>
  <si>
    <t>Edmundo Gonzaga do Nascimento</t>
  </si>
  <si>
    <t>Complemento de Folha</t>
  </si>
  <si>
    <t>Polyana Lustosa Cabral Martins de Medeiros</t>
  </si>
  <si>
    <t>TOTAL - 30 empregado(s)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</si>
</sst>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0"/>
      <color rgb="FF000000"/>
      <name val="Times New Roman"/>
      <charset val="204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rgb="FF000000"/>
      <name val="Arial"/>
      <family val="2"/>
    </font>
    <font>
      <b/>
      <sz val="8"/>
      <color rgb="FFFFFFFF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name val="Arial"/>
    </font>
  </fonts>
  <fills count="7">
    <fill>
      <patternFill patternType="none"/>
    </fill>
    <fill>
      <patternFill patternType="gray125"/>
    </fill>
    <fill>
      <patternFill patternType="solid">
        <fgColor rgb="FF00FF00"/>
      </patternFill>
    </fill>
    <fill>
      <patternFill patternType="solid">
        <fgColor rgb="FFFF0000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 applyAlignment="1">
      <alignment horizontal="left" vertical="top"/>
    </xf>
    <xf numFmtId="0" fontId="0" fillId="5" borderId="0" xfId="0" applyFill="1" applyAlignment="1">
      <alignment horizontal="left" vertical="top"/>
    </xf>
    <xf numFmtId="0" fontId="3" fillId="2" borderId="2" xfId="0" applyFont="1" applyFill="1" applyBorder="1" applyAlignment="1">
      <alignment horizontal="left" vertical="center" wrapText="1" indent="2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 indent="4"/>
    </xf>
    <xf numFmtId="0" fontId="3" fillId="2" borderId="2" xfId="0" applyFont="1" applyFill="1" applyBorder="1" applyAlignment="1">
      <alignment horizontal="left" vertical="center" wrapText="1" indent="3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 indent="1"/>
    </xf>
    <xf numFmtId="0" fontId="2" fillId="5" borderId="6" xfId="0" applyFont="1" applyFill="1" applyBorder="1" applyAlignment="1">
      <alignment horizontal="left" vertical="center" wrapText="1"/>
    </xf>
    <xf numFmtId="43" fontId="2" fillId="5" borderId="6" xfId="0" applyNumberFormat="1" applyFont="1" applyFill="1" applyBorder="1" applyAlignment="1">
      <alignment horizontal="center" vertical="center" wrapText="1"/>
    </xf>
    <xf numFmtId="43" fontId="3" fillId="2" borderId="6" xfId="0" applyNumberFormat="1" applyFont="1" applyFill="1" applyBorder="1" applyAlignment="1">
      <alignment horizontal="right" wrapText="1"/>
    </xf>
    <xf numFmtId="43" fontId="5" fillId="4" borderId="6" xfId="0" applyNumberFormat="1" applyFont="1" applyFill="1" applyBorder="1" applyAlignment="1">
      <alignment horizontal="right" vertical="top" shrinkToFit="1"/>
    </xf>
    <xf numFmtId="0" fontId="5" fillId="3" borderId="2" xfId="0" applyFont="1" applyFill="1" applyBorder="1" applyAlignment="1">
      <alignment horizontal="left" vertical="center" wrapText="1" indent="1"/>
    </xf>
    <xf numFmtId="0" fontId="6" fillId="4" borderId="2" xfId="0" applyFont="1" applyFill="1" applyBorder="1" applyAlignment="1">
      <alignment horizontal="center" vertical="center" wrapText="1"/>
    </xf>
    <xf numFmtId="43" fontId="4" fillId="6" borderId="6" xfId="0" applyNumberFormat="1" applyFont="1" applyFill="1" applyBorder="1" applyAlignment="1">
      <alignment horizontal="right" vertical="top" shrinkToFit="1"/>
    </xf>
    <xf numFmtId="0" fontId="7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left" vertical="top"/>
    </xf>
    <xf numFmtId="0" fontId="5" fillId="4" borderId="2" xfId="0" applyFont="1" applyFill="1" applyBorder="1" applyAlignment="1">
      <alignment horizontal="center" vertical="center" wrapText="1"/>
    </xf>
    <xf numFmtId="43" fontId="7" fillId="0" borderId="6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17" fontId="3" fillId="0" borderId="1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 indent="2"/>
    </xf>
    <xf numFmtId="0" fontId="3" fillId="0" borderId="7" xfId="0" applyFont="1" applyBorder="1" applyAlignment="1">
      <alignment horizontal="left" vertical="top" wrapText="1" indent="2"/>
    </xf>
    <xf numFmtId="0" fontId="8" fillId="0" borderId="0" xfId="0" applyFont="1" applyAlignment="1">
      <alignment horizontal="right" vertical="center"/>
    </xf>
    <xf numFmtId="43" fontId="0" fillId="0" borderId="0" xfId="0" applyNumberFormat="1" applyAlignment="1">
      <alignment horizontal="left" vertical="top"/>
    </xf>
    <xf numFmtId="43" fontId="2" fillId="0" borderId="6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9"/>
  <sheetViews>
    <sheetView showGridLines="0" tabSelected="1" zoomScaleNormal="100" workbookViewId="0">
      <pane xSplit="2" ySplit="5" topLeftCell="C20" activePane="bottomRight" state="frozen"/>
      <selection pane="topRight" activeCell="C1" sqref="C1"/>
      <selection pane="bottomLeft" activeCell="A6" sqref="A6"/>
      <selection pane="bottomRight" activeCell="D25" sqref="D25"/>
    </sheetView>
  </sheetViews>
  <sheetFormatPr defaultRowHeight="12.75" x14ac:dyDescent="0.2"/>
  <cols>
    <col min="1" max="1" width="7.6640625" bestFit="1" customWidth="1"/>
    <col min="2" max="2" width="34.1640625" bestFit="1" customWidth="1"/>
    <col min="3" max="5" width="24" customWidth="1"/>
    <col min="6" max="6" width="24.1640625" customWidth="1"/>
    <col min="7" max="7" width="24" customWidth="1"/>
    <col min="8" max="8" width="22.1640625" customWidth="1"/>
    <col min="9" max="9" width="22" customWidth="1"/>
    <col min="10" max="10" width="17" customWidth="1"/>
    <col min="11" max="11" width="16.5" customWidth="1"/>
    <col min="12" max="12" width="14.1640625" customWidth="1"/>
    <col min="13" max="15" width="11.33203125" customWidth="1"/>
    <col min="16" max="16" width="16.33203125" customWidth="1"/>
    <col min="17" max="17" width="15.5" customWidth="1"/>
  </cols>
  <sheetData>
    <row r="1" spans="1:17" ht="17.25" customHeight="1" x14ac:dyDescent="0.2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</row>
    <row r="2" spans="1:17" ht="15.2" customHeight="1" x14ac:dyDescent="0.2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30.95" customHeight="1" x14ac:dyDescent="0.2">
      <c r="A3" s="21">
        <v>45047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7" ht="14.45" customHeight="1" x14ac:dyDescent="0.2">
      <c r="A4" s="22" t="s">
        <v>2</v>
      </c>
      <c r="B4" s="24" t="s">
        <v>3</v>
      </c>
      <c r="C4" s="26" t="s">
        <v>19</v>
      </c>
      <c r="D4" s="27"/>
      <c r="E4" s="27"/>
      <c r="F4" s="27"/>
      <c r="G4" s="27"/>
      <c r="H4" s="27"/>
      <c r="I4" s="27"/>
      <c r="J4" s="28"/>
      <c r="K4" s="29" t="s">
        <v>4</v>
      </c>
      <c r="L4" s="30"/>
      <c r="M4" s="30"/>
      <c r="N4" s="30"/>
      <c r="O4" s="30"/>
      <c r="P4" s="31"/>
      <c r="Q4" s="32" t="s">
        <v>5</v>
      </c>
    </row>
    <row r="5" spans="1:17" ht="29.45" customHeight="1" x14ac:dyDescent="0.2">
      <c r="A5" s="23"/>
      <c r="B5" s="25"/>
      <c r="C5" s="2" t="s">
        <v>6</v>
      </c>
      <c r="D5" s="2" t="s">
        <v>80</v>
      </c>
      <c r="E5" s="2" t="s">
        <v>20</v>
      </c>
      <c r="F5" s="2" t="s">
        <v>18</v>
      </c>
      <c r="G5" s="3" t="s">
        <v>7</v>
      </c>
      <c r="H5" s="4" t="s">
        <v>8</v>
      </c>
      <c r="I5" s="5" t="s">
        <v>9</v>
      </c>
      <c r="J5" s="3" t="s">
        <v>69</v>
      </c>
      <c r="K5" s="6" t="s">
        <v>10</v>
      </c>
      <c r="L5" s="6" t="s">
        <v>11</v>
      </c>
      <c r="M5" s="7" t="s">
        <v>12</v>
      </c>
      <c r="N5" s="12" t="s">
        <v>13</v>
      </c>
      <c r="O5" s="13" t="s">
        <v>14</v>
      </c>
      <c r="P5" s="17" t="s">
        <v>70</v>
      </c>
      <c r="Q5" s="33"/>
    </row>
    <row r="6" spans="1:17" s="1" customFormat="1" ht="14.85" customHeight="1" x14ac:dyDescent="0.2">
      <c r="A6" s="15" t="s">
        <v>21</v>
      </c>
      <c r="B6" s="37" t="s">
        <v>22</v>
      </c>
      <c r="C6" s="36">
        <v>3759.93</v>
      </c>
      <c r="D6" s="18">
        <v>0</v>
      </c>
      <c r="E6" s="36">
        <v>0</v>
      </c>
      <c r="F6" s="18">
        <v>0</v>
      </c>
      <c r="G6" s="36" t="s">
        <v>68</v>
      </c>
      <c r="H6" s="36">
        <v>1579.17</v>
      </c>
      <c r="I6" s="36">
        <v>375.99</v>
      </c>
      <c r="J6" s="10">
        <f>SUM(C6:I6)</f>
        <v>5715.09</v>
      </c>
      <c r="K6" s="36">
        <v>487.59</v>
      </c>
      <c r="L6" s="36">
        <v>541.49</v>
      </c>
      <c r="M6" s="9">
        <v>0</v>
      </c>
      <c r="N6" s="9">
        <v>0</v>
      </c>
      <c r="O6" s="9">
        <v>0</v>
      </c>
      <c r="P6" s="11">
        <f>SUM(K6:O6)</f>
        <v>1029.08</v>
      </c>
      <c r="Q6" s="14">
        <f t="shared" ref="Q6:Q11" si="0">J6-P6</f>
        <v>4686.01</v>
      </c>
    </row>
    <row r="7" spans="1:17" s="1" customFormat="1" ht="14.85" customHeight="1" x14ac:dyDescent="0.2">
      <c r="A7" s="15" t="s">
        <v>23</v>
      </c>
      <c r="B7" s="37" t="s">
        <v>24</v>
      </c>
      <c r="C7" s="36">
        <v>3019.21</v>
      </c>
      <c r="D7" s="18">
        <v>0</v>
      </c>
      <c r="E7" s="36">
        <v>0</v>
      </c>
      <c r="F7" s="18">
        <v>0</v>
      </c>
      <c r="G7" s="36">
        <v>3114.75</v>
      </c>
      <c r="H7" s="36">
        <v>996.34</v>
      </c>
      <c r="I7" s="36">
        <v>301.92</v>
      </c>
      <c r="J7" s="10">
        <f>SUM(C7:I7)</f>
        <v>7432.22</v>
      </c>
      <c r="K7" s="36">
        <v>430.35</v>
      </c>
      <c r="L7" s="36">
        <v>200.9</v>
      </c>
      <c r="M7" s="36">
        <v>3114.75</v>
      </c>
      <c r="N7" s="9">
        <v>0</v>
      </c>
      <c r="O7" s="9">
        <v>0</v>
      </c>
      <c r="P7" s="11">
        <f t="shared" ref="P7:P35" si="1">SUM(K7:O7)</f>
        <v>3746</v>
      </c>
      <c r="Q7" s="14">
        <f t="shared" si="0"/>
        <v>3686.2200000000003</v>
      </c>
    </row>
    <row r="8" spans="1:17" s="1" customFormat="1" ht="14.85" customHeight="1" x14ac:dyDescent="0.2">
      <c r="A8" s="15" t="s">
        <v>25</v>
      </c>
      <c r="B8" s="37" t="s">
        <v>26</v>
      </c>
      <c r="C8" s="36">
        <v>2917.17</v>
      </c>
      <c r="D8" s="18">
        <v>0</v>
      </c>
      <c r="E8" s="36">
        <v>0</v>
      </c>
      <c r="F8" s="18">
        <v>0</v>
      </c>
      <c r="G8" s="36">
        <v>1107.46</v>
      </c>
      <c r="H8" s="36">
        <v>0</v>
      </c>
      <c r="I8" s="36">
        <v>0</v>
      </c>
      <c r="J8" s="10">
        <f t="shared" ref="J8:J35" si="2">SUM(C8:I8)</f>
        <v>4024.63</v>
      </c>
      <c r="K8" s="36">
        <v>253.11</v>
      </c>
      <c r="L8" s="36">
        <v>20.79</v>
      </c>
      <c r="M8" s="36">
        <v>1107.46</v>
      </c>
      <c r="N8" s="9">
        <v>0</v>
      </c>
      <c r="O8" s="9">
        <v>0</v>
      </c>
      <c r="P8" s="11">
        <f t="shared" si="1"/>
        <v>1381.3600000000001</v>
      </c>
      <c r="Q8" s="14">
        <f t="shared" si="0"/>
        <v>2643.27</v>
      </c>
    </row>
    <row r="9" spans="1:17" s="1" customFormat="1" ht="14.85" customHeight="1" x14ac:dyDescent="0.2">
      <c r="A9" s="15" t="s">
        <v>71</v>
      </c>
      <c r="B9" s="37" t="s">
        <v>76</v>
      </c>
      <c r="C9" s="36">
        <v>3125.54</v>
      </c>
      <c r="D9" s="18">
        <v>0</v>
      </c>
      <c r="E9" s="36">
        <v>0</v>
      </c>
      <c r="F9" s="18">
        <v>0</v>
      </c>
      <c r="G9" s="9">
        <v>0</v>
      </c>
      <c r="H9" s="36">
        <v>0</v>
      </c>
      <c r="I9" s="36">
        <v>0</v>
      </c>
      <c r="J9" s="10">
        <f t="shared" si="2"/>
        <v>3125.54</v>
      </c>
      <c r="K9" s="36">
        <v>278.12</v>
      </c>
      <c r="L9" s="36">
        <v>36.42</v>
      </c>
      <c r="M9" s="9">
        <v>0</v>
      </c>
      <c r="N9" s="9">
        <v>0</v>
      </c>
      <c r="O9" s="9">
        <v>0</v>
      </c>
      <c r="P9" s="11">
        <f t="shared" si="1"/>
        <v>314.54000000000002</v>
      </c>
      <c r="Q9" s="14">
        <f t="shared" si="0"/>
        <v>2811</v>
      </c>
    </row>
    <row r="10" spans="1:17" s="1" customFormat="1" ht="14.85" customHeight="1" x14ac:dyDescent="0.2">
      <c r="A10" s="15" t="s">
        <v>27</v>
      </c>
      <c r="B10" s="37" t="s">
        <v>28</v>
      </c>
      <c r="C10" s="36">
        <v>1736.08</v>
      </c>
      <c r="D10" s="18">
        <v>0</v>
      </c>
      <c r="E10" s="36">
        <v>0</v>
      </c>
      <c r="F10" s="18">
        <v>0</v>
      </c>
      <c r="G10" s="9">
        <v>0</v>
      </c>
      <c r="H10" s="36">
        <v>0</v>
      </c>
      <c r="I10" s="36">
        <v>0</v>
      </c>
      <c r="J10" s="10">
        <f>SUM(C10:I10)</f>
        <v>1736.08</v>
      </c>
      <c r="K10" s="36">
        <v>136.44</v>
      </c>
      <c r="L10" s="36">
        <v>0</v>
      </c>
      <c r="M10" s="9">
        <v>0</v>
      </c>
      <c r="N10" s="9">
        <v>0</v>
      </c>
      <c r="O10" s="9">
        <v>0</v>
      </c>
      <c r="P10" s="11">
        <f t="shared" si="1"/>
        <v>136.44</v>
      </c>
      <c r="Q10" s="14">
        <f t="shared" si="0"/>
        <v>1599.6399999999999</v>
      </c>
    </row>
    <row r="11" spans="1:17" s="1" customFormat="1" ht="14.85" customHeight="1" x14ac:dyDescent="0.2">
      <c r="A11" s="15" t="s">
        <v>29</v>
      </c>
      <c r="B11" s="37" t="s">
        <v>30</v>
      </c>
      <c r="C11" s="36">
        <v>5020.3500000000004</v>
      </c>
      <c r="D11" s="18">
        <v>0</v>
      </c>
      <c r="E11" s="36">
        <v>0</v>
      </c>
      <c r="F11" s="18">
        <v>0</v>
      </c>
      <c r="G11" s="9">
        <v>0</v>
      </c>
      <c r="H11" s="36">
        <v>903.66</v>
      </c>
      <c r="I11" s="36">
        <v>502.03</v>
      </c>
      <c r="J11" s="10">
        <f t="shared" si="2"/>
        <v>6426.04</v>
      </c>
      <c r="K11" s="36">
        <v>725.55</v>
      </c>
      <c r="L11" s="36">
        <v>630.54</v>
      </c>
      <c r="M11" s="9">
        <v>0</v>
      </c>
      <c r="N11" s="9">
        <v>0</v>
      </c>
      <c r="O11" s="9">
        <v>0</v>
      </c>
      <c r="P11" s="11">
        <f t="shared" si="1"/>
        <v>1356.09</v>
      </c>
      <c r="Q11" s="14">
        <f t="shared" si="0"/>
        <v>5069.95</v>
      </c>
    </row>
    <row r="12" spans="1:17" s="1" customFormat="1" ht="14.85" customHeight="1" x14ac:dyDescent="0.2">
      <c r="A12" s="15" t="s">
        <v>72</v>
      </c>
      <c r="B12" s="37" t="s">
        <v>77</v>
      </c>
      <c r="C12" s="36">
        <v>2604.62</v>
      </c>
      <c r="D12" s="18">
        <v>0</v>
      </c>
      <c r="E12" s="36">
        <v>0</v>
      </c>
      <c r="F12" s="18">
        <v>0</v>
      </c>
      <c r="G12" s="9">
        <v>0</v>
      </c>
      <c r="H12" s="36">
        <v>0</v>
      </c>
      <c r="I12" s="36">
        <v>0</v>
      </c>
      <c r="J12" s="10">
        <f>SUM(C12:I12)</f>
        <v>2604.62</v>
      </c>
      <c r="K12" s="36">
        <v>215.6</v>
      </c>
      <c r="L12" s="36">
        <v>0</v>
      </c>
      <c r="M12" s="9">
        <v>0</v>
      </c>
      <c r="N12" s="9">
        <v>0</v>
      </c>
      <c r="O12" s="9">
        <v>0</v>
      </c>
      <c r="P12" s="11">
        <f t="shared" si="1"/>
        <v>215.6</v>
      </c>
      <c r="Q12" s="14">
        <f>J12-P12</f>
        <v>2389.02</v>
      </c>
    </row>
    <row r="13" spans="1:17" s="1" customFormat="1" ht="14.85" customHeight="1" x14ac:dyDescent="0.2">
      <c r="A13" s="15" t="s">
        <v>31</v>
      </c>
      <c r="B13" s="37" t="s">
        <v>32</v>
      </c>
      <c r="C13" s="36">
        <v>1990.3</v>
      </c>
      <c r="D13" s="18">
        <v>0</v>
      </c>
      <c r="E13" s="36">
        <v>0</v>
      </c>
      <c r="F13" s="18">
        <v>0</v>
      </c>
      <c r="G13" s="9">
        <v>0</v>
      </c>
      <c r="H13" s="36">
        <v>139.32</v>
      </c>
      <c r="I13" s="36">
        <v>597.09</v>
      </c>
      <c r="J13" s="10">
        <f>SUM(C13:I13)</f>
        <v>2726.71</v>
      </c>
      <c r="K13" s="36">
        <v>230.26</v>
      </c>
      <c r="L13" s="36">
        <v>0</v>
      </c>
      <c r="M13" s="9">
        <v>0</v>
      </c>
      <c r="N13" s="9">
        <v>0</v>
      </c>
      <c r="O13" s="9">
        <v>0</v>
      </c>
      <c r="P13" s="11">
        <f t="shared" si="1"/>
        <v>230.26</v>
      </c>
      <c r="Q13" s="14">
        <f>J13-P13</f>
        <v>2496.4499999999998</v>
      </c>
    </row>
    <row r="14" spans="1:17" s="1" customFormat="1" ht="14.85" customHeight="1" x14ac:dyDescent="0.2">
      <c r="A14" s="15" t="s">
        <v>33</v>
      </c>
      <c r="B14" s="37" t="s">
        <v>34</v>
      </c>
      <c r="C14" s="36">
        <v>1990.3</v>
      </c>
      <c r="D14" s="18">
        <v>0</v>
      </c>
      <c r="E14" s="36">
        <v>0</v>
      </c>
      <c r="F14" s="18">
        <v>0</v>
      </c>
      <c r="G14" s="36">
        <v>622.95000000000005</v>
      </c>
      <c r="H14" s="36">
        <v>139.32</v>
      </c>
      <c r="I14" s="36">
        <v>398.06</v>
      </c>
      <c r="J14" s="10">
        <f>SUM(C14:I14)</f>
        <v>3150.63</v>
      </c>
      <c r="K14" s="36">
        <v>207.69</v>
      </c>
      <c r="L14" s="36">
        <v>0</v>
      </c>
      <c r="M14" s="36">
        <v>622.95000000000005</v>
      </c>
      <c r="N14" s="9">
        <v>0</v>
      </c>
      <c r="O14" s="9">
        <v>0</v>
      </c>
      <c r="P14" s="11">
        <f t="shared" si="1"/>
        <v>830.6400000000001</v>
      </c>
      <c r="Q14" s="14">
        <f>J14-P14</f>
        <v>2319.9899999999998</v>
      </c>
    </row>
    <row r="15" spans="1:17" s="1" customFormat="1" ht="14.85" customHeight="1" x14ac:dyDescent="0.2">
      <c r="A15" s="15" t="s">
        <v>73</v>
      </c>
      <c r="B15" s="37" t="s">
        <v>35</v>
      </c>
      <c r="C15" s="36">
        <v>1990.3</v>
      </c>
      <c r="D15" s="18">
        <v>0</v>
      </c>
      <c r="E15" s="36">
        <v>0</v>
      </c>
      <c r="F15" s="18">
        <v>0</v>
      </c>
      <c r="G15" s="9">
        <v>0</v>
      </c>
      <c r="H15" s="36">
        <v>0</v>
      </c>
      <c r="I15" s="36">
        <v>0</v>
      </c>
      <c r="J15" s="10">
        <f t="shared" si="2"/>
        <v>1990.3</v>
      </c>
      <c r="K15" s="36">
        <v>159.32</v>
      </c>
      <c r="L15" s="36">
        <v>0</v>
      </c>
      <c r="M15" s="9">
        <v>0</v>
      </c>
      <c r="N15" s="9">
        <v>0</v>
      </c>
      <c r="O15" s="9">
        <v>0</v>
      </c>
      <c r="P15" s="11">
        <f t="shared" si="1"/>
        <v>159.32</v>
      </c>
      <c r="Q15" s="14">
        <f t="shared" ref="Q15:Q36" si="3">J15-P15</f>
        <v>1830.98</v>
      </c>
    </row>
    <row r="16" spans="1:17" s="1" customFormat="1" ht="14.85" customHeight="1" x14ac:dyDescent="0.2">
      <c r="A16" s="15" t="s">
        <v>74</v>
      </c>
      <c r="B16" s="37" t="s">
        <v>78</v>
      </c>
      <c r="C16" s="36">
        <v>2604.62</v>
      </c>
      <c r="D16" s="18">
        <v>0</v>
      </c>
      <c r="E16" s="36">
        <v>0</v>
      </c>
      <c r="F16" s="18">
        <v>0</v>
      </c>
      <c r="G16" s="9">
        <v>0</v>
      </c>
      <c r="H16" s="36">
        <v>0</v>
      </c>
      <c r="I16" s="36">
        <v>0</v>
      </c>
      <c r="J16" s="10">
        <f>SUM(C16:I16)</f>
        <v>2604.62</v>
      </c>
      <c r="K16" s="36">
        <v>215.6</v>
      </c>
      <c r="L16" s="36">
        <v>0</v>
      </c>
      <c r="M16" s="9">
        <v>0</v>
      </c>
      <c r="N16" s="9">
        <v>0</v>
      </c>
      <c r="O16" s="9">
        <v>0</v>
      </c>
      <c r="P16" s="11">
        <f t="shared" si="1"/>
        <v>215.6</v>
      </c>
      <c r="Q16" s="14">
        <f t="shared" si="3"/>
        <v>2389.02</v>
      </c>
    </row>
    <row r="17" spans="1:17" s="1" customFormat="1" ht="14.85" customHeight="1" x14ac:dyDescent="0.2">
      <c r="A17" s="15" t="s">
        <v>75</v>
      </c>
      <c r="B17" s="37" t="s">
        <v>79</v>
      </c>
      <c r="C17" s="36">
        <v>2604.62</v>
      </c>
      <c r="D17" s="18">
        <v>0</v>
      </c>
      <c r="E17" s="36">
        <v>0</v>
      </c>
      <c r="F17" s="18">
        <v>0</v>
      </c>
      <c r="G17" s="9">
        <v>0</v>
      </c>
      <c r="H17" s="36">
        <v>0</v>
      </c>
      <c r="I17" s="36">
        <v>0</v>
      </c>
      <c r="J17" s="10">
        <f t="shared" si="2"/>
        <v>2604.62</v>
      </c>
      <c r="K17" s="36">
        <v>215.6</v>
      </c>
      <c r="L17" s="36">
        <v>0</v>
      </c>
      <c r="M17" s="9">
        <v>0</v>
      </c>
      <c r="N17" s="9">
        <v>0</v>
      </c>
      <c r="O17" s="9">
        <v>0</v>
      </c>
      <c r="P17" s="11">
        <f t="shared" si="1"/>
        <v>215.6</v>
      </c>
      <c r="Q17" s="14">
        <f t="shared" si="3"/>
        <v>2389.02</v>
      </c>
    </row>
    <row r="18" spans="1:17" s="1" customFormat="1" ht="14.85" customHeight="1" x14ac:dyDescent="0.2">
      <c r="A18" s="15" t="s">
        <v>36</v>
      </c>
      <c r="B18" s="37" t="s">
        <v>37</v>
      </c>
      <c r="C18" s="36">
        <v>1990.3</v>
      </c>
      <c r="D18" s="18">
        <v>0</v>
      </c>
      <c r="E18" s="36">
        <v>0</v>
      </c>
      <c r="F18" s="18">
        <v>0</v>
      </c>
      <c r="G18" s="36">
        <v>207.65</v>
      </c>
      <c r="H18" s="36">
        <v>0</v>
      </c>
      <c r="I18" s="36">
        <v>0</v>
      </c>
      <c r="J18" s="10">
        <f t="shared" si="2"/>
        <v>2197.9499999999998</v>
      </c>
      <c r="K18" s="36">
        <v>159.32</v>
      </c>
      <c r="L18" s="36">
        <v>0</v>
      </c>
      <c r="M18" s="36">
        <v>207.65</v>
      </c>
      <c r="N18" s="9">
        <v>0</v>
      </c>
      <c r="O18" s="9">
        <v>0</v>
      </c>
      <c r="P18" s="11">
        <f t="shared" si="1"/>
        <v>366.97</v>
      </c>
      <c r="Q18" s="14">
        <f t="shared" si="3"/>
        <v>1830.9799999999998</v>
      </c>
    </row>
    <row r="19" spans="1:17" s="1" customFormat="1" ht="14.85" customHeight="1" x14ac:dyDescent="0.2">
      <c r="A19" s="15" t="s">
        <v>38</v>
      </c>
      <c r="B19" s="37" t="s">
        <v>39</v>
      </c>
      <c r="C19" s="36">
        <v>2092.7800000000002</v>
      </c>
      <c r="D19" s="18">
        <v>0</v>
      </c>
      <c r="E19" s="36">
        <v>0</v>
      </c>
      <c r="F19" s="18">
        <v>0</v>
      </c>
      <c r="G19" s="9">
        <v>0</v>
      </c>
      <c r="H19" s="36">
        <v>544.12</v>
      </c>
      <c r="I19" s="36">
        <v>209.28</v>
      </c>
      <c r="J19" s="10">
        <f>SUM(C19:I19)</f>
        <v>2846.1800000000003</v>
      </c>
      <c r="K19" s="36">
        <v>244.59</v>
      </c>
      <c r="L19" s="36">
        <v>15.46</v>
      </c>
      <c r="M19" s="9">
        <v>0</v>
      </c>
      <c r="N19" s="9">
        <v>0</v>
      </c>
      <c r="O19" s="9">
        <v>0</v>
      </c>
      <c r="P19" s="11">
        <f t="shared" si="1"/>
        <v>260.05</v>
      </c>
      <c r="Q19" s="14">
        <f>J19-P19</f>
        <v>2586.13</v>
      </c>
    </row>
    <row r="20" spans="1:17" s="1" customFormat="1" ht="14.85" customHeight="1" x14ac:dyDescent="0.2">
      <c r="A20" s="15" t="s">
        <v>40</v>
      </c>
      <c r="B20" s="37" t="s">
        <v>41</v>
      </c>
      <c r="C20" s="36">
        <v>1990.3</v>
      </c>
      <c r="D20" s="18">
        <v>0</v>
      </c>
      <c r="E20" s="36">
        <v>0</v>
      </c>
      <c r="F20" s="18">
        <v>0</v>
      </c>
      <c r="G20" s="9">
        <v>0</v>
      </c>
      <c r="H20" s="36">
        <v>139.32</v>
      </c>
      <c r="I20" s="36">
        <v>597.09</v>
      </c>
      <c r="J20" s="10">
        <f>SUM(C20:I20)</f>
        <v>2726.71</v>
      </c>
      <c r="K20" s="36">
        <v>230.26</v>
      </c>
      <c r="L20" s="36">
        <v>0</v>
      </c>
      <c r="M20" s="9">
        <v>0</v>
      </c>
      <c r="N20" s="9">
        <v>0</v>
      </c>
      <c r="O20" s="9">
        <v>0</v>
      </c>
      <c r="P20" s="11">
        <f t="shared" si="1"/>
        <v>230.26</v>
      </c>
      <c r="Q20" s="14">
        <f t="shared" si="3"/>
        <v>2496.4499999999998</v>
      </c>
    </row>
    <row r="21" spans="1:17" s="1" customFormat="1" ht="14.85" customHeight="1" x14ac:dyDescent="0.2">
      <c r="A21" s="15" t="s">
        <v>42</v>
      </c>
      <c r="B21" s="37" t="s">
        <v>43</v>
      </c>
      <c r="C21" s="36">
        <v>5020.3500000000004</v>
      </c>
      <c r="D21" s="18">
        <v>0</v>
      </c>
      <c r="E21" s="36">
        <v>0</v>
      </c>
      <c r="F21" s="18">
        <v>0</v>
      </c>
      <c r="G21" s="9">
        <v>0</v>
      </c>
      <c r="H21" s="36">
        <v>0</v>
      </c>
      <c r="I21" s="36">
        <v>0</v>
      </c>
      <c r="J21" s="10">
        <f>SUM(C21:I21)</f>
        <v>5020.3500000000004</v>
      </c>
      <c r="K21" s="36">
        <v>528.75</v>
      </c>
      <c r="L21" s="36">
        <v>358.88</v>
      </c>
      <c r="M21" s="9">
        <v>0</v>
      </c>
      <c r="N21" s="9">
        <v>0</v>
      </c>
      <c r="O21" s="9">
        <v>0</v>
      </c>
      <c r="P21" s="11">
        <f t="shared" si="1"/>
        <v>887.63</v>
      </c>
      <c r="Q21" s="14">
        <f t="shared" si="3"/>
        <v>4132.72</v>
      </c>
    </row>
    <row r="22" spans="1:17" s="1" customFormat="1" ht="14.85" customHeight="1" x14ac:dyDescent="0.2">
      <c r="A22" s="15" t="s">
        <v>44</v>
      </c>
      <c r="B22" s="37" t="s">
        <v>45</v>
      </c>
      <c r="C22" s="36">
        <v>1990.3</v>
      </c>
      <c r="D22" s="18">
        <v>0</v>
      </c>
      <c r="E22" s="36">
        <v>0</v>
      </c>
      <c r="F22" s="18">
        <v>0</v>
      </c>
      <c r="G22" s="9">
        <v>0</v>
      </c>
      <c r="H22" s="36">
        <v>0</v>
      </c>
      <c r="I22" s="36">
        <v>398.06</v>
      </c>
      <c r="J22" s="10">
        <f>SUM(C22:I22)</f>
        <v>2388.36</v>
      </c>
      <c r="K22" s="36">
        <v>195.15</v>
      </c>
      <c r="L22" s="36">
        <v>0</v>
      </c>
      <c r="M22" s="9">
        <v>0</v>
      </c>
      <c r="N22" s="9">
        <v>0</v>
      </c>
      <c r="O22" s="9">
        <v>0</v>
      </c>
      <c r="P22" s="11">
        <f t="shared" si="1"/>
        <v>195.15</v>
      </c>
      <c r="Q22" s="14">
        <f t="shared" si="3"/>
        <v>2193.21</v>
      </c>
    </row>
    <row r="23" spans="1:17" s="1" customFormat="1" ht="14.85" customHeight="1" x14ac:dyDescent="0.2">
      <c r="A23" s="15" t="s">
        <v>46</v>
      </c>
      <c r="B23" s="37" t="s">
        <v>48</v>
      </c>
      <c r="C23" s="36">
        <v>2388.36</v>
      </c>
      <c r="D23" s="18">
        <v>0</v>
      </c>
      <c r="E23" s="36">
        <v>0</v>
      </c>
      <c r="F23" s="18">
        <v>0</v>
      </c>
      <c r="G23" s="9">
        <v>0</v>
      </c>
      <c r="H23" s="36">
        <v>0</v>
      </c>
      <c r="I23" s="36">
        <v>0</v>
      </c>
      <c r="J23" s="10">
        <f t="shared" si="2"/>
        <v>2388.36</v>
      </c>
      <c r="K23" s="36">
        <v>195.15</v>
      </c>
      <c r="L23" s="36">
        <v>0</v>
      </c>
      <c r="M23" s="9">
        <v>0</v>
      </c>
      <c r="N23" s="9">
        <v>0</v>
      </c>
      <c r="O23" s="9">
        <v>0</v>
      </c>
      <c r="P23" s="11">
        <f t="shared" si="1"/>
        <v>195.15</v>
      </c>
      <c r="Q23" s="14">
        <f t="shared" si="3"/>
        <v>2193.21</v>
      </c>
    </row>
    <row r="24" spans="1:17" s="1" customFormat="1" ht="14.85" customHeight="1" x14ac:dyDescent="0.2">
      <c r="A24" s="15" t="s">
        <v>47</v>
      </c>
      <c r="B24" s="37" t="s">
        <v>50</v>
      </c>
      <c r="C24" s="36">
        <v>2012.81</v>
      </c>
      <c r="D24" s="18">
        <v>0</v>
      </c>
      <c r="E24" s="36">
        <v>0</v>
      </c>
      <c r="F24" s="18">
        <v>0</v>
      </c>
      <c r="G24" s="9">
        <v>0</v>
      </c>
      <c r="H24" s="36">
        <v>563.59</v>
      </c>
      <c r="I24" s="36">
        <v>201.28</v>
      </c>
      <c r="J24" s="10">
        <f t="shared" si="2"/>
        <v>2777.6800000000003</v>
      </c>
      <c r="K24" s="36">
        <v>332.07</v>
      </c>
      <c r="L24" s="36">
        <v>10.33</v>
      </c>
      <c r="M24" s="9">
        <v>0</v>
      </c>
      <c r="N24" s="9">
        <v>0</v>
      </c>
      <c r="O24" s="9">
        <v>0</v>
      </c>
      <c r="P24" s="11">
        <f t="shared" si="1"/>
        <v>342.4</v>
      </c>
      <c r="Q24" s="14">
        <f t="shared" si="3"/>
        <v>2435.2800000000002</v>
      </c>
    </row>
    <row r="25" spans="1:17" s="1" customFormat="1" ht="14.85" customHeight="1" x14ac:dyDescent="0.2">
      <c r="A25" s="15" t="s">
        <v>49</v>
      </c>
      <c r="B25" s="37" t="s">
        <v>17</v>
      </c>
      <c r="C25" s="36">
        <v>5020.3500000000004</v>
      </c>
      <c r="D25" s="18">
        <v>0</v>
      </c>
      <c r="E25" s="36">
        <v>0</v>
      </c>
      <c r="F25" s="18">
        <v>0</v>
      </c>
      <c r="G25" s="9">
        <v>0</v>
      </c>
      <c r="H25" s="36">
        <v>903.66</v>
      </c>
      <c r="I25" s="36">
        <v>502.03</v>
      </c>
      <c r="J25" s="10">
        <f t="shared" si="2"/>
        <v>6426.04</v>
      </c>
      <c r="K25" s="36">
        <v>725.55</v>
      </c>
      <c r="L25" s="36">
        <v>682.67</v>
      </c>
      <c r="M25" s="9">
        <v>0</v>
      </c>
      <c r="N25" s="9">
        <v>0</v>
      </c>
      <c r="O25" s="9">
        <v>0</v>
      </c>
      <c r="P25" s="11">
        <f t="shared" si="1"/>
        <v>1408.2199999999998</v>
      </c>
      <c r="Q25" s="14">
        <f t="shared" si="3"/>
        <v>5017.82</v>
      </c>
    </row>
    <row r="26" spans="1:17" s="1" customFormat="1" ht="14.85" customHeight="1" x14ac:dyDescent="0.2">
      <c r="A26" s="15" t="s">
        <v>51</v>
      </c>
      <c r="B26" s="37" t="s">
        <v>53</v>
      </c>
      <c r="C26" s="36">
        <v>5020.3500000000004</v>
      </c>
      <c r="D26" s="18">
        <v>0</v>
      </c>
      <c r="E26" s="36">
        <v>0</v>
      </c>
      <c r="F26" s="18">
        <v>0</v>
      </c>
      <c r="G26" s="36">
        <v>276.87</v>
      </c>
      <c r="H26" s="36">
        <v>0</v>
      </c>
      <c r="I26" s="36">
        <v>0</v>
      </c>
      <c r="J26" s="10">
        <f t="shared" si="2"/>
        <v>5297.22</v>
      </c>
      <c r="K26" s="36">
        <v>528.75</v>
      </c>
      <c r="L26" s="36">
        <v>358.88</v>
      </c>
      <c r="M26" s="36">
        <v>276.87</v>
      </c>
      <c r="N26" s="9">
        <v>0</v>
      </c>
      <c r="O26" s="9">
        <v>0</v>
      </c>
      <c r="P26" s="11">
        <f t="shared" si="1"/>
        <v>1164.5</v>
      </c>
      <c r="Q26" s="14">
        <f t="shared" si="3"/>
        <v>4132.72</v>
      </c>
    </row>
    <row r="27" spans="1:17" x14ac:dyDescent="0.2">
      <c r="A27" s="15" t="s">
        <v>52</v>
      </c>
      <c r="B27" s="37" t="s">
        <v>81</v>
      </c>
      <c r="C27" s="36">
        <v>833.48</v>
      </c>
      <c r="D27" s="18">
        <v>0</v>
      </c>
      <c r="E27" s="36">
        <v>0</v>
      </c>
      <c r="F27" s="18">
        <v>0</v>
      </c>
      <c r="G27" s="9">
        <v>0</v>
      </c>
      <c r="H27" s="36">
        <v>0</v>
      </c>
      <c r="I27" s="36">
        <v>0</v>
      </c>
      <c r="J27" s="10">
        <f t="shared" si="2"/>
        <v>833.48</v>
      </c>
      <c r="K27" s="36">
        <v>62.51</v>
      </c>
      <c r="L27" s="36">
        <v>0</v>
      </c>
      <c r="M27" s="9">
        <v>0</v>
      </c>
      <c r="N27" s="9">
        <v>0</v>
      </c>
      <c r="O27" s="9">
        <v>0</v>
      </c>
      <c r="P27" s="11">
        <f t="shared" si="1"/>
        <v>62.51</v>
      </c>
      <c r="Q27" s="14">
        <f t="shared" si="3"/>
        <v>770.97</v>
      </c>
    </row>
    <row r="28" spans="1:17" x14ac:dyDescent="0.2">
      <c r="A28" s="15" t="s">
        <v>54</v>
      </c>
      <c r="B28" s="37" t="s">
        <v>55</v>
      </c>
      <c r="C28" s="36">
        <v>5522.38</v>
      </c>
      <c r="D28" s="18">
        <v>0</v>
      </c>
      <c r="E28" s="36">
        <v>0</v>
      </c>
      <c r="F28" s="18">
        <v>0</v>
      </c>
      <c r="G28" s="9">
        <v>0</v>
      </c>
      <c r="H28" s="36">
        <v>0</v>
      </c>
      <c r="I28" s="36">
        <v>0</v>
      </c>
      <c r="J28" s="10">
        <f t="shared" si="2"/>
        <v>5522.38</v>
      </c>
      <c r="K28" s="36">
        <v>599.04</v>
      </c>
      <c r="L28" s="36">
        <v>370.71</v>
      </c>
      <c r="M28" s="9">
        <v>0</v>
      </c>
      <c r="N28" s="9">
        <v>0</v>
      </c>
      <c r="O28" s="9">
        <v>0</v>
      </c>
      <c r="P28" s="11">
        <f t="shared" si="1"/>
        <v>969.75</v>
      </c>
      <c r="Q28" s="14">
        <f t="shared" si="3"/>
        <v>4552.63</v>
      </c>
    </row>
    <row r="29" spans="1:17" x14ac:dyDescent="0.2">
      <c r="A29" s="15" t="s">
        <v>56</v>
      </c>
      <c r="B29" s="37" t="s">
        <v>57</v>
      </c>
      <c r="C29" s="36">
        <v>995.15</v>
      </c>
      <c r="D29" s="18">
        <v>0</v>
      </c>
      <c r="E29" s="36">
        <v>0</v>
      </c>
      <c r="F29" s="18">
        <v>0</v>
      </c>
      <c r="G29" s="9">
        <v>0</v>
      </c>
      <c r="H29" s="36">
        <v>0</v>
      </c>
      <c r="I29" s="36">
        <v>199.03</v>
      </c>
      <c r="J29" s="10">
        <f t="shared" si="2"/>
        <v>1194.18</v>
      </c>
      <c r="K29" s="36">
        <v>106.01</v>
      </c>
      <c r="L29" s="36">
        <v>0</v>
      </c>
      <c r="M29" s="9">
        <v>0</v>
      </c>
      <c r="N29" s="9">
        <v>0</v>
      </c>
      <c r="O29" s="9">
        <v>0</v>
      </c>
      <c r="P29" s="11">
        <f t="shared" si="1"/>
        <v>106.01</v>
      </c>
      <c r="Q29" s="14">
        <f t="shared" si="3"/>
        <v>1088.17</v>
      </c>
    </row>
    <row r="30" spans="1:17" x14ac:dyDescent="0.2">
      <c r="A30" s="15" t="s">
        <v>58</v>
      </c>
      <c r="B30" s="37" t="s">
        <v>59</v>
      </c>
      <c r="C30" s="36">
        <v>1990.3</v>
      </c>
      <c r="D30" s="18">
        <v>0</v>
      </c>
      <c r="E30" s="36">
        <v>0</v>
      </c>
      <c r="F30" s="18">
        <v>0</v>
      </c>
      <c r="G30" s="36">
        <v>207.65</v>
      </c>
      <c r="H30" s="36">
        <v>0</v>
      </c>
      <c r="I30" s="36">
        <v>0</v>
      </c>
      <c r="J30" s="10">
        <f t="shared" si="2"/>
        <v>2197.9499999999998</v>
      </c>
      <c r="K30" s="36">
        <v>160.27000000000001</v>
      </c>
      <c r="L30" s="36">
        <v>0</v>
      </c>
      <c r="M30" s="36">
        <v>207.65</v>
      </c>
      <c r="N30" s="9">
        <v>0</v>
      </c>
      <c r="O30" s="9">
        <v>0</v>
      </c>
      <c r="P30" s="11">
        <f t="shared" si="1"/>
        <v>367.92</v>
      </c>
      <c r="Q30" s="14">
        <f t="shared" si="3"/>
        <v>1830.0299999999997</v>
      </c>
    </row>
    <row r="31" spans="1:17" x14ac:dyDescent="0.2">
      <c r="A31" s="15" t="s">
        <v>60</v>
      </c>
      <c r="B31" s="37" t="s">
        <v>15</v>
      </c>
      <c r="C31" s="36">
        <v>1990.3</v>
      </c>
      <c r="D31" s="18">
        <v>0</v>
      </c>
      <c r="E31" s="36">
        <v>0</v>
      </c>
      <c r="F31" s="18">
        <v>0</v>
      </c>
      <c r="G31" s="9">
        <v>0</v>
      </c>
      <c r="H31" s="36">
        <v>79.61</v>
      </c>
      <c r="I31" s="36">
        <v>199.03</v>
      </c>
      <c r="J31" s="10">
        <f t="shared" si="2"/>
        <v>2268.94</v>
      </c>
      <c r="K31" s="36">
        <v>184.4</v>
      </c>
      <c r="L31" s="36">
        <v>0</v>
      </c>
      <c r="M31" s="9">
        <v>0</v>
      </c>
      <c r="N31" s="9">
        <v>0</v>
      </c>
      <c r="O31" s="9">
        <v>0</v>
      </c>
      <c r="P31" s="11">
        <f t="shared" si="1"/>
        <v>184.4</v>
      </c>
      <c r="Q31" s="14">
        <f t="shared" si="3"/>
        <v>2084.54</v>
      </c>
    </row>
    <row r="32" spans="1:17" x14ac:dyDescent="0.2">
      <c r="A32" s="15" t="s">
        <v>61</v>
      </c>
      <c r="B32" s="37" t="s">
        <v>62</v>
      </c>
      <c r="C32" s="36">
        <v>2326.5300000000002</v>
      </c>
      <c r="D32" s="18">
        <v>0</v>
      </c>
      <c r="E32" s="36">
        <v>0</v>
      </c>
      <c r="F32" s="18">
        <v>0</v>
      </c>
      <c r="G32" s="36">
        <v>622.95000000000005</v>
      </c>
      <c r="H32" s="36">
        <v>186.12</v>
      </c>
      <c r="I32" s="36">
        <v>465.31</v>
      </c>
      <c r="J32" s="10">
        <f t="shared" si="2"/>
        <v>3600.9100000000003</v>
      </c>
      <c r="K32" s="36">
        <v>260.41000000000003</v>
      </c>
      <c r="L32" s="36">
        <v>25.35</v>
      </c>
      <c r="M32" s="36">
        <v>622.95000000000005</v>
      </c>
      <c r="N32" s="9">
        <v>0</v>
      </c>
      <c r="O32" s="9">
        <v>0</v>
      </c>
      <c r="P32" s="11">
        <f t="shared" si="1"/>
        <v>908.71</v>
      </c>
      <c r="Q32" s="14">
        <f t="shared" si="3"/>
        <v>2692.2000000000003</v>
      </c>
    </row>
    <row r="33" spans="1:17" x14ac:dyDescent="0.2">
      <c r="A33" s="15" t="s">
        <v>63</v>
      </c>
      <c r="B33" s="37" t="s">
        <v>64</v>
      </c>
      <c r="C33" s="36">
        <v>5020.3500000000004</v>
      </c>
      <c r="D33" s="18">
        <v>0</v>
      </c>
      <c r="E33" s="36">
        <v>0</v>
      </c>
      <c r="F33" s="18">
        <f t="shared" ref="F33" si="4">SUM(F6:F32)</f>
        <v>0</v>
      </c>
      <c r="G33" s="36">
        <v>276.87</v>
      </c>
      <c r="H33" s="36">
        <v>0</v>
      </c>
      <c r="I33" s="36">
        <v>0</v>
      </c>
      <c r="J33" s="10">
        <f t="shared" si="2"/>
        <v>5297.22</v>
      </c>
      <c r="K33" s="36">
        <v>539.19000000000005</v>
      </c>
      <c r="L33" s="36">
        <v>356.53</v>
      </c>
      <c r="M33" s="36">
        <v>276.87</v>
      </c>
      <c r="N33" s="9">
        <v>0</v>
      </c>
      <c r="O33" s="9">
        <v>0</v>
      </c>
      <c r="P33" s="11">
        <f t="shared" si="1"/>
        <v>1172.5900000000001</v>
      </c>
      <c r="Q33" s="14">
        <f t="shared" si="3"/>
        <v>4124.63</v>
      </c>
    </row>
    <row r="34" spans="1:17" x14ac:dyDescent="0.2">
      <c r="A34" s="15" t="s">
        <v>65</v>
      </c>
      <c r="B34" s="37" t="s">
        <v>16</v>
      </c>
      <c r="C34" s="36">
        <v>1736.08</v>
      </c>
      <c r="D34" s="18">
        <v>0</v>
      </c>
      <c r="E34" s="36">
        <v>119.64</v>
      </c>
      <c r="F34" s="18">
        <v>0</v>
      </c>
      <c r="G34" s="9">
        <v>0</v>
      </c>
      <c r="H34" s="36">
        <v>0</v>
      </c>
      <c r="I34" s="36">
        <v>0</v>
      </c>
      <c r="J34" s="10">
        <f t="shared" si="2"/>
        <v>1855.72</v>
      </c>
      <c r="K34" s="36">
        <v>136.44</v>
      </c>
      <c r="L34" s="36">
        <v>0</v>
      </c>
      <c r="M34" s="9">
        <v>0</v>
      </c>
      <c r="N34" s="9">
        <v>0</v>
      </c>
      <c r="O34" s="9">
        <v>0</v>
      </c>
      <c r="P34" s="11">
        <f t="shared" si="1"/>
        <v>136.44</v>
      </c>
      <c r="Q34" s="14">
        <f t="shared" si="3"/>
        <v>1719.28</v>
      </c>
    </row>
    <row r="35" spans="1:17" x14ac:dyDescent="0.2">
      <c r="A35" s="15" t="s">
        <v>66</v>
      </c>
      <c r="B35" s="37" t="s">
        <v>67</v>
      </c>
      <c r="C35" s="36">
        <v>3019.21</v>
      </c>
      <c r="D35" s="18">
        <v>0</v>
      </c>
      <c r="E35" s="36" t="s">
        <v>68</v>
      </c>
      <c r="F35" s="18">
        <v>0</v>
      </c>
      <c r="G35" s="9">
        <v>0</v>
      </c>
      <c r="H35" s="36">
        <v>905.76</v>
      </c>
      <c r="I35" s="36">
        <v>301.92</v>
      </c>
      <c r="J35" s="10">
        <f t="shared" si="2"/>
        <v>4226.8900000000003</v>
      </c>
      <c r="K35" s="36">
        <v>417.67</v>
      </c>
      <c r="L35" s="36">
        <v>184.43</v>
      </c>
      <c r="M35" s="9">
        <v>0</v>
      </c>
      <c r="N35" s="9">
        <v>0</v>
      </c>
      <c r="O35" s="9">
        <v>0</v>
      </c>
      <c r="P35" s="11">
        <f t="shared" si="1"/>
        <v>602.1</v>
      </c>
      <c r="Q35" s="14">
        <f t="shared" si="3"/>
        <v>3624.7900000000004</v>
      </c>
    </row>
    <row r="36" spans="1:17" x14ac:dyDescent="0.2">
      <c r="A36" s="16"/>
      <c r="B36" s="8" t="s">
        <v>82</v>
      </c>
      <c r="C36" s="18">
        <v>0</v>
      </c>
      <c r="D36" s="18">
        <f t="shared" ref="C36:G36" si="5">SUM(D6:D35)</f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0">
        <f>SUM(J6:J35)</f>
        <v>103207.62000000001</v>
      </c>
      <c r="K36" s="18">
        <f t="shared" ref="K36:M36" si="6">SUM(K6:K35)</f>
        <v>9160.76</v>
      </c>
      <c r="L36" s="18">
        <f t="shared" si="6"/>
        <v>3793.3799999999997</v>
      </c>
      <c r="M36" s="18">
        <f t="shared" si="6"/>
        <v>6437.1499999999987</v>
      </c>
      <c r="N36" s="18">
        <f>SUM(N6:N35)</f>
        <v>0</v>
      </c>
      <c r="O36" s="18">
        <f>SUM(O6:O35)</f>
        <v>0</v>
      </c>
      <c r="P36" s="11">
        <f>SUM(P6:P35)</f>
        <v>19391.289999999994</v>
      </c>
      <c r="Q36" s="14">
        <f t="shared" si="3"/>
        <v>83816.330000000016</v>
      </c>
    </row>
    <row r="37" spans="1:17" x14ac:dyDescent="0.2">
      <c r="C37" s="34"/>
      <c r="P37" s="35"/>
      <c r="Q37" s="35"/>
    </row>
    <row r="38" spans="1:17" x14ac:dyDescent="0.2">
      <c r="C38" s="34"/>
    </row>
    <row r="39" spans="1:17" x14ac:dyDescent="0.2">
      <c r="C39" s="34"/>
    </row>
    <row r="40" spans="1:17" x14ac:dyDescent="0.2">
      <c r="C40" s="34"/>
    </row>
    <row r="41" spans="1:17" x14ac:dyDescent="0.2">
      <c r="C41" s="34"/>
    </row>
    <row r="42" spans="1:17" x14ac:dyDescent="0.2">
      <c r="C42" s="34"/>
    </row>
    <row r="43" spans="1:17" x14ac:dyDescent="0.2">
      <c r="C43" s="34"/>
    </row>
    <row r="44" spans="1:17" x14ac:dyDescent="0.2">
      <c r="C44" s="34"/>
    </row>
    <row r="45" spans="1:17" x14ac:dyDescent="0.2">
      <c r="C45" s="34"/>
    </row>
    <row r="46" spans="1:17" x14ac:dyDescent="0.2">
      <c r="C46" s="34"/>
    </row>
    <row r="47" spans="1:17" x14ac:dyDescent="0.2">
      <c r="C47" s="34"/>
    </row>
    <row r="48" spans="1:17" x14ac:dyDescent="0.2">
      <c r="C48" s="34"/>
    </row>
    <row r="49" spans="3:3" x14ac:dyDescent="0.2">
      <c r="C49" s="34"/>
    </row>
  </sheetData>
  <mergeCells count="8">
    <mergeCell ref="A1:Q1"/>
    <mergeCell ref="A2:Q2"/>
    <mergeCell ref="A3:Q3"/>
    <mergeCell ref="A4:A5"/>
    <mergeCell ref="B4:B5"/>
    <mergeCell ref="C4:J4"/>
    <mergeCell ref="K4:P4"/>
    <mergeCell ref="Q4:Q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Maio 2023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_USER</dc:creator>
  <cp:lastModifiedBy>Cleiton</cp:lastModifiedBy>
  <cp:revision/>
  <cp:lastPrinted>2023-06-15T19:02:30Z</cp:lastPrinted>
  <dcterms:created xsi:type="dcterms:W3CDTF">2019-05-16T10:57:14Z</dcterms:created>
  <dcterms:modified xsi:type="dcterms:W3CDTF">2023-06-15T19:03:46Z</dcterms:modified>
</cp:coreProperties>
</file>