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862ae7f7fe6e5654/Área de Trabalho/"/>
    </mc:Choice>
  </mc:AlternateContent>
  <xr:revisionPtr revIDLastSave="0" documentId="8_{6B59B6A1-FC94-4F5E-8795-9C16387A0EDC}" xr6:coauthVersionLast="47" xr6:coauthVersionMax="47" xr10:uidLastSave="{00000000-0000-0000-0000-000000000000}"/>
  <bookViews>
    <workbookView xWindow="-120" yWindow="-120" windowWidth="20730" windowHeight="11160" tabRatio="598" xr2:uid="{00000000-000D-0000-FFFF-FFFF00000000}"/>
  </bookViews>
  <sheets>
    <sheet name="FERIAS 202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" i="1" l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L33" i="1"/>
  <c r="H33" i="1"/>
  <c r="H23" i="1"/>
  <c r="H26" i="1"/>
  <c r="H25" i="1"/>
  <c r="H24" i="1"/>
  <c r="H41" i="1"/>
  <c r="H40" i="1"/>
  <c r="H39" i="1"/>
  <c r="H38" i="1"/>
  <c r="H37" i="1"/>
  <c r="H36" i="1"/>
  <c r="H35" i="1"/>
  <c r="H34" i="1"/>
  <c r="H32" i="1"/>
  <c r="H31" i="1"/>
  <c r="H30" i="1"/>
  <c r="H29" i="1"/>
  <c r="H28" i="1"/>
  <c r="H27" i="1"/>
  <c r="H22" i="1"/>
  <c r="H21" i="1"/>
  <c r="L12" i="1"/>
  <c r="L41" i="1"/>
  <c r="L40" i="1"/>
  <c r="L39" i="1"/>
  <c r="L38" i="1"/>
  <c r="L37" i="1"/>
  <c r="L36" i="1"/>
  <c r="L35" i="1"/>
  <c r="L34" i="1"/>
  <c r="L32" i="1"/>
  <c r="L31" i="1"/>
  <c r="L30" i="1"/>
  <c r="L29" i="1"/>
  <c r="L28" i="1"/>
  <c r="L27" i="1"/>
  <c r="L26" i="1"/>
  <c r="L25" i="1"/>
  <c r="L24" i="1"/>
  <c r="L23" i="1"/>
  <c r="L22" i="1"/>
  <c r="L21" i="1"/>
  <c r="F42" i="1"/>
  <c r="E42" i="1"/>
  <c r="J42" i="1"/>
  <c r="I42" i="1"/>
  <c r="L20" i="1"/>
  <c r="H20" i="1"/>
  <c r="L19" i="1"/>
  <c r="H19" i="1"/>
  <c r="L18" i="1"/>
  <c r="H18" i="1"/>
  <c r="L17" i="1"/>
  <c r="H17" i="1"/>
  <c r="L16" i="1"/>
  <c r="H16" i="1"/>
  <c r="H15" i="1"/>
  <c r="L15" i="1"/>
  <c r="L14" i="1"/>
  <c r="H14" i="1"/>
  <c r="L13" i="1"/>
  <c r="H13" i="1"/>
  <c r="L11" i="1"/>
  <c r="L10" i="1"/>
  <c r="L9" i="1"/>
  <c r="L7" i="1"/>
  <c r="H11" i="1"/>
  <c r="M11" i="1" s="1"/>
  <c r="H12" i="1"/>
  <c r="H10" i="1"/>
  <c r="H9" i="1"/>
  <c r="L8" i="1"/>
  <c r="H8" i="1"/>
  <c r="H7" i="1"/>
  <c r="M25" i="1" l="1"/>
  <c r="M22" i="1"/>
  <c r="M21" i="1"/>
  <c r="M18" i="1"/>
  <c r="M20" i="1"/>
  <c r="M28" i="1"/>
  <c r="M29" i="1"/>
  <c r="M37" i="1"/>
  <c r="M33" i="1"/>
  <c r="M24" i="1"/>
  <c r="M19" i="1"/>
  <c r="M12" i="1"/>
  <c r="M32" i="1"/>
  <c r="M40" i="1"/>
  <c r="M38" i="1"/>
  <c r="M41" i="1"/>
  <c r="M39" i="1"/>
  <c r="M36" i="1"/>
  <c r="M35" i="1"/>
  <c r="M34" i="1"/>
  <c r="M31" i="1"/>
  <c r="M30" i="1"/>
  <c r="M27" i="1"/>
  <c r="M23" i="1"/>
  <c r="M26" i="1"/>
  <c r="M10" i="1"/>
  <c r="M15" i="1"/>
  <c r="M17" i="1"/>
  <c r="M16" i="1"/>
  <c r="M8" i="1"/>
  <c r="M13" i="1"/>
  <c r="M9" i="1"/>
  <c r="M14" i="1"/>
  <c r="M7" i="1"/>
  <c r="H6" i="1" l="1"/>
  <c r="H42" i="1" s="1"/>
  <c r="L6" i="1" l="1"/>
  <c r="L42" i="1" s="1"/>
  <c r="M6" i="1" l="1"/>
  <c r="M42" i="1" s="1"/>
</calcChain>
</file>

<file path=xl/sharedStrings.xml><?xml version="1.0" encoding="utf-8"?>
<sst xmlns="http://schemas.openxmlformats.org/spreadsheetml/2006/main" count="93" uniqueCount="64">
  <si>
    <t>Férias - Ano 2021</t>
  </si>
  <si>
    <t>CONSELHO REGIONAL DE ODONTOLOGIA DA PARAÍBA - CNPJ: 09.319.617/0001-49</t>
  </si>
  <si>
    <t>Código</t>
  </si>
  <si>
    <t>Empregado</t>
  </si>
  <si>
    <t>Período de Gozo</t>
  </si>
  <si>
    <t>Proventos</t>
  </si>
  <si>
    <t>Descontos</t>
  </si>
  <si>
    <t>Líquido</t>
  </si>
  <si>
    <t>Remuneração de Férias</t>
  </si>
  <si>
    <t>1/3 de Férias</t>
  </si>
  <si>
    <t>Abono Pecuniário</t>
  </si>
  <si>
    <t>Total</t>
  </si>
  <si>
    <t>INSS</t>
  </si>
  <si>
    <t>IRRF</t>
  </si>
  <si>
    <t>Adiantamento de Férias</t>
  </si>
  <si>
    <t>Cariles Silva De Oliveira</t>
  </si>
  <si>
    <t>06/01/2021 a 20/01/2021</t>
  </si>
  <si>
    <t>-</t>
  </si>
  <si>
    <t>Anesia Maria Queiroz</t>
  </si>
  <si>
    <t>12/05/2021 a 26/05/2021</t>
  </si>
  <si>
    <t>Jessica Dias de Arruda</t>
  </si>
  <si>
    <t>07/06/2021 a 21/06/2021</t>
  </si>
  <si>
    <t xml:space="preserve">Janduy Araujo Costa </t>
  </si>
  <si>
    <t>Déborah Éllen Wanderley Fomes Freire</t>
  </si>
  <si>
    <t>01/07/2021 a 10/07/2021</t>
  </si>
  <si>
    <t>Mara Ruth Lins Soares</t>
  </si>
  <si>
    <t>01/09/2021 a 30/09/2021</t>
  </si>
  <si>
    <t xml:space="preserve">Antonio Fernandes da Silva </t>
  </si>
  <si>
    <t xml:space="preserve"> 08/09/2021 a 22/09/2021</t>
  </si>
  <si>
    <t>Marília Quirino de Almeida</t>
  </si>
  <si>
    <t>04/11/2021 a 18/11/2021</t>
  </si>
  <si>
    <t>Cassandra Vidal Regis Gouveia</t>
  </si>
  <si>
    <t>01/12/2021 a 15/12/2021</t>
  </si>
  <si>
    <t>Célia Gomes Pedrosa Rocha</t>
  </si>
  <si>
    <t>Arthur Torres Medeiros de Figueiredo</t>
  </si>
  <si>
    <t>Claudia de Castro Gama</t>
  </si>
  <si>
    <t>Déborah Éllen Wanderley Gomes Freire</t>
  </si>
  <si>
    <t>Timóteo Bernardo da Silva</t>
  </si>
  <si>
    <t>Silvana Alexandre da Silva</t>
  </si>
  <si>
    <t>ANTONIO FERNANDES DA SILVA</t>
  </si>
  <si>
    <r>
      <rPr>
        <sz val="8"/>
        <rFont val="Arial MT"/>
        <family val="2"/>
      </rPr>
      <t>ANESIA MARIA DE QUEIROZ</t>
    </r>
  </si>
  <si>
    <r>
      <rPr>
        <sz val="8"/>
        <rFont val="Arial MT"/>
        <family val="2"/>
      </rPr>
      <t>ANTONIO PIRES FIGUEIREDO</t>
    </r>
  </si>
  <si>
    <r>
      <rPr>
        <sz val="8"/>
        <rFont val="Arial MT"/>
        <family val="2"/>
      </rPr>
      <t>Arthur Torres Medeiros de Figueiredo</t>
    </r>
  </si>
  <si>
    <r>
      <rPr>
        <sz val="8"/>
        <rFont val="Arial MT"/>
        <family val="2"/>
      </rPr>
      <t>CARILES SILVA DE OLIVEIRA</t>
    </r>
  </si>
  <si>
    <r>
      <rPr>
        <sz val="8"/>
        <rFont val="Arial MT"/>
        <family val="2"/>
      </rPr>
      <t>Cassandra Vidal Regis Gouveia</t>
    </r>
  </si>
  <si>
    <r>
      <rPr>
        <sz val="8"/>
        <rFont val="Arial MT"/>
        <family val="2"/>
      </rPr>
      <t>Claudia de Castro Gama</t>
    </r>
  </si>
  <si>
    <r>
      <rPr>
        <sz val="8"/>
        <rFont val="Arial MT"/>
        <family val="2"/>
      </rPr>
      <t>CÉLIA GOMES PEDROSA ROCHA</t>
    </r>
  </si>
  <si>
    <r>
      <rPr>
        <sz val="8"/>
        <rFont val="Arial MT"/>
        <family val="2"/>
      </rPr>
      <t>Déborah Éllen Wanderley Gomes Freire</t>
    </r>
  </si>
  <si>
    <r>
      <rPr>
        <sz val="8"/>
        <rFont val="Arial MT"/>
        <family val="2"/>
      </rPr>
      <t>IVONALDO GALDINO DA SILVA</t>
    </r>
  </si>
  <si>
    <r>
      <rPr>
        <sz val="8"/>
        <rFont val="Arial MT"/>
        <family val="2"/>
      </rPr>
      <t>JESSICA DIAS DE ARRUDA</t>
    </r>
  </si>
  <si>
    <r>
      <rPr>
        <sz val="8"/>
        <rFont val="Arial MT"/>
        <family val="2"/>
      </rPr>
      <t>Janduy Araujo Costa</t>
    </r>
  </si>
  <si>
    <r>
      <rPr>
        <sz val="8"/>
        <rFont val="Arial MT"/>
        <family val="2"/>
      </rPr>
      <t>MARIA DO CARMO LUCAS DOS SANTOS SILVA</t>
    </r>
  </si>
  <si>
    <r>
      <rPr>
        <sz val="8"/>
        <rFont val="Arial MT"/>
        <family val="2"/>
      </rPr>
      <t>Mara Ruth Lins Soares</t>
    </r>
  </si>
  <si>
    <r>
      <rPr>
        <sz val="8"/>
        <rFont val="Arial MT"/>
        <family val="2"/>
      </rPr>
      <t>Marília Quirino de Almeida</t>
    </r>
  </si>
  <si>
    <r>
      <rPr>
        <sz val="8"/>
        <rFont val="Arial MT"/>
        <family val="2"/>
      </rPr>
      <t>Rosilda Kelly Silva Santos</t>
    </r>
  </si>
  <si>
    <r>
      <rPr>
        <sz val="8"/>
        <rFont val="Arial MT"/>
        <family val="2"/>
      </rPr>
      <t>SUELY DIAS BORBA DA SILVA</t>
    </r>
  </si>
  <si>
    <r>
      <rPr>
        <sz val="8"/>
        <rFont val="Arial MT"/>
        <family val="2"/>
      </rPr>
      <t>Silvana Alexandre da Silva</t>
    </r>
  </si>
  <si>
    <r>
      <rPr>
        <sz val="8"/>
        <rFont val="Arial MT"/>
        <family val="2"/>
      </rPr>
      <t>Timóteo Bernardo da Silva</t>
    </r>
  </si>
  <si>
    <r>
      <rPr>
        <sz val="8"/>
        <rFont val="Arial MT"/>
        <family val="2"/>
      </rPr>
      <t>ZENILDA LIMA DE OLIVEIRA</t>
    </r>
  </si>
  <si>
    <t>20/12/2021 a 03/01/2022</t>
  </si>
  <si>
    <t>Período: 01/01/2021 a 31/12/2021</t>
  </si>
  <si>
    <t>20/12/2021 a 27/12/2021</t>
  </si>
  <si>
    <t>28/12/2021 A 03/01/2022</t>
  </si>
  <si>
    <t>Total: 20 Empregados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</si>
</sst>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sz val="8"/>
      <name val="Arial MT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8">
    <xf numFmtId="0" fontId="0" fillId="0" borderId="0" xfId="0"/>
    <xf numFmtId="164" fontId="0" fillId="0" borderId="0" xfId="1" applyNumberFormat="1" applyFont="1"/>
    <xf numFmtId="164" fontId="5" fillId="2" borderId="1" xfId="1" applyNumberFormat="1" applyFont="1" applyFill="1" applyBorder="1" applyAlignment="1">
      <alignment horizontal="center" vertical="center"/>
    </xf>
    <xf numFmtId="164" fontId="6" fillId="3" borderId="1" xfId="1" applyNumberFormat="1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43" fontId="5" fillId="2" borderId="1" xfId="1" applyFont="1" applyFill="1" applyBorder="1" applyAlignment="1">
      <alignment vertical="center"/>
    </xf>
    <xf numFmtId="43" fontId="6" fillId="3" borderId="1" xfId="1" applyFont="1" applyFill="1" applyBorder="1" applyAlignment="1">
      <alignment vertical="center"/>
    </xf>
    <xf numFmtId="43" fontId="7" fillId="4" borderId="1" xfId="1" applyFont="1" applyFill="1" applyBorder="1" applyAlignment="1">
      <alignment vertical="center"/>
    </xf>
    <xf numFmtId="43" fontId="5" fillId="4" borderId="1" xfId="0" applyNumberFormat="1" applyFont="1" applyFill="1" applyBorder="1" applyAlignment="1">
      <alignment vertical="center"/>
    </xf>
    <xf numFmtId="43" fontId="7" fillId="4" borderId="1" xfId="1" applyFont="1" applyFill="1" applyBorder="1" applyAlignment="1">
      <alignment horizontal="center" vertical="center"/>
    </xf>
    <xf numFmtId="164" fontId="0" fillId="0" borderId="0" xfId="1" applyNumberFormat="1" applyFont="1" applyBorder="1"/>
    <xf numFmtId="164" fontId="2" fillId="0" borderId="0" xfId="1" applyNumberFormat="1" applyFont="1" applyBorder="1"/>
    <xf numFmtId="164" fontId="4" fillId="0" borderId="0" xfId="1" applyNumberFormat="1" applyFont="1" applyAlignment="1">
      <alignment horizontal="left" vertical="top"/>
    </xf>
    <xf numFmtId="164" fontId="3" fillId="0" borderId="0" xfId="1" applyNumberFormat="1" applyFont="1" applyBorder="1" applyAlignment="1">
      <alignment horizontal="left" vertical="top"/>
    </xf>
    <xf numFmtId="0" fontId="7" fillId="4" borderId="2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164" fontId="4" fillId="0" borderId="0" xfId="1" applyNumberFormat="1" applyFont="1" applyAlignment="1">
      <alignment horizontal="left" vertical="top"/>
    </xf>
    <xf numFmtId="0" fontId="7" fillId="4" borderId="5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43" fontId="7" fillId="4" borderId="3" xfId="1" applyFont="1" applyFill="1" applyBorder="1" applyAlignment="1">
      <alignment vertical="center"/>
    </xf>
    <xf numFmtId="0" fontId="7" fillId="4" borderId="4" xfId="0" applyFont="1" applyFill="1" applyBorder="1" applyAlignment="1">
      <alignment horizontal="center" vertical="center"/>
    </xf>
    <xf numFmtId="164" fontId="5" fillId="2" borderId="1" xfId="1" applyNumberFormat="1" applyFont="1" applyFill="1" applyBorder="1" applyAlignment="1">
      <alignment horizontal="center"/>
    </xf>
    <xf numFmtId="164" fontId="6" fillId="3" borderId="1" xfId="1" applyNumberFormat="1" applyFont="1" applyFill="1" applyBorder="1" applyAlignment="1">
      <alignment horizontal="center"/>
    </xf>
    <xf numFmtId="164" fontId="5" fillId="0" borderId="1" xfId="1" applyNumberFormat="1" applyFont="1" applyBorder="1" applyAlignment="1">
      <alignment horizontal="center" vertical="center"/>
    </xf>
    <xf numFmtId="164" fontId="4" fillId="0" borderId="0" xfId="1" applyNumberFormat="1" applyFont="1" applyAlignment="1">
      <alignment horizontal="left" vertical="top"/>
    </xf>
    <xf numFmtId="164" fontId="3" fillId="0" borderId="0" xfId="1" applyNumberFormat="1" applyFont="1" applyBorder="1" applyAlignment="1">
      <alignment horizontal="left" vertical="top"/>
    </xf>
    <xf numFmtId="0" fontId="7" fillId="4" borderId="7" xfId="0" applyFont="1" applyFill="1" applyBorder="1" applyAlignment="1">
      <alignment vertical="center"/>
    </xf>
    <xf numFmtId="0" fontId="7" fillId="4" borderId="8" xfId="0" applyFont="1" applyFill="1" applyBorder="1" applyAlignment="1">
      <alignment vertical="center"/>
    </xf>
  </cellXfs>
  <cellStyles count="3">
    <cellStyle name="Normal" xfId="0" builtinId="0"/>
    <cellStyle name="Vírgula" xfId="1" builtinId="3"/>
    <cellStyle name="Vírgula 2" xfId="2" xr:uid="{02BBDFDD-46F9-443D-B03D-E99DE11625AE}"/>
  </cellStyles>
  <dxfs count="0"/>
  <tableStyles count="0" defaultTableStyle="TableStyleMedium9" defaultPivotStyle="PivotStyleLight16"/>
  <colors>
    <mruColors>
      <color rgb="FF00FF00"/>
      <color rgb="FFD2FED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O43"/>
  <sheetViews>
    <sheetView showGridLines="0" tabSelected="1" zoomScale="95" zoomScaleNormal="95" workbookViewId="0">
      <pane xSplit="2" ySplit="5" topLeftCell="C24" activePane="bottomRight" state="frozen"/>
      <selection pane="topRight" activeCell="C1" sqref="C1"/>
      <selection pane="bottomLeft" activeCell="A6" sqref="A6"/>
      <selection pane="bottomRight" activeCell="C43" sqref="C43"/>
    </sheetView>
  </sheetViews>
  <sheetFormatPr defaultRowHeight="20.25" customHeight="1" x14ac:dyDescent="0.25"/>
  <cols>
    <col min="1" max="1" width="8.28515625" style="1" customWidth="1"/>
    <col min="2" max="2" width="42.140625" style="1" hidden="1" customWidth="1"/>
    <col min="3" max="3" width="42.140625" style="1" customWidth="1"/>
    <col min="4" max="4" width="35" style="1" customWidth="1"/>
    <col min="5" max="12" width="24.28515625" style="1" customWidth="1"/>
    <col min="13" max="13" width="12.85546875" style="1" customWidth="1"/>
    <col min="14" max="16384" width="9.140625" style="1"/>
  </cols>
  <sheetData>
    <row r="1" spans="1:67" ht="20.25" customHeight="1" x14ac:dyDescent="0.25">
      <c r="A1" s="24" t="s">
        <v>0</v>
      </c>
      <c r="B1" s="24"/>
      <c r="C1" s="16"/>
      <c r="D1" s="12"/>
    </row>
    <row r="2" spans="1:67" ht="20.25" customHeight="1" x14ac:dyDescent="0.25">
      <c r="A2" s="25" t="s">
        <v>1</v>
      </c>
      <c r="B2" s="25"/>
      <c r="C2" s="25"/>
      <c r="D2" s="25"/>
      <c r="E2" s="25"/>
      <c r="F2" s="25"/>
      <c r="G2" s="13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10"/>
      <c r="BO2" s="10"/>
    </row>
    <row r="3" spans="1:67" ht="20.25" customHeight="1" x14ac:dyDescent="0.25">
      <c r="A3" s="11" t="s">
        <v>60</v>
      </c>
      <c r="B3" s="11"/>
      <c r="C3" s="11"/>
      <c r="D3" s="11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  <c r="BB3" s="10"/>
      <c r="BC3" s="10"/>
      <c r="BD3" s="10"/>
      <c r="BE3" s="10"/>
      <c r="BF3" s="10"/>
      <c r="BG3" s="10"/>
      <c r="BH3" s="10"/>
      <c r="BI3" s="10"/>
      <c r="BJ3" s="10"/>
      <c r="BK3" s="10"/>
      <c r="BL3" s="10"/>
      <c r="BM3" s="10"/>
      <c r="BN3" s="10"/>
      <c r="BO3" s="10"/>
    </row>
    <row r="4" spans="1:67" ht="20.25" customHeight="1" x14ac:dyDescent="0.25">
      <c r="A4" s="23" t="s">
        <v>2</v>
      </c>
      <c r="B4" s="23" t="s">
        <v>3</v>
      </c>
      <c r="C4" s="23" t="s">
        <v>3</v>
      </c>
      <c r="D4" s="23" t="s">
        <v>4</v>
      </c>
      <c r="E4" s="21" t="s">
        <v>5</v>
      </c>
      <c r="F4" s="21"/>
      <c r="G4" s="21"/>
      <c r="H4" s="21"/>
      <c r="I4" s="22" t="s">
        <v>6</v>
      </c>
      <c r="J4" s="22"/>
      <c r="K4" s="22"/>
      <c r="L4" s="22"/>
      <c r="M4" s="23" t="s">
        <v>7</v>
      </c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</row>
    <row r="5" spans="1:67" ht="20.25" customHeight="1" x14ac:dyDescent="0.25">
      <c r="A5" s="23"/>
      <c r="B5" s="23"/>
      <c r="C5" s="23"/>
      <c r="D5" s="23"/>
      <c r="E5" s="2" t="s">
        <v>8</v>
      </c>
      <c r="F5" s="2" t="s">
        <v>9</v>
      </c>
      <c r="G5" s="2" t="s">
        <v>10</v>
      </c>
      <c r="H5" s="2" t="s">
        <v>11</v>
      </c>
      <c r="I5" s="3" t="s">
        <v>12</v>
      </c>
      <c r="J5" s="3" t="s">
        <v>13</v>
      </c>
      <c r="K5" s="3" t="s">
        <v>14</v>
      </c>
      <c r="L5" s="3" t="s">
        <v>11</v>
      </c>
      <c r="M5" s="23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</row>
    <row r="6" spans="1:67" customFormat="1" ht="15" x14ac:dyDescent="0.25">
      <c r="A6" s="4">
        <v>23</v>
      </c>
      <c r="B6" s="4" t="s">
        <v>15</v>
      </c>
      <c r="C6" s="4" t="str">
        <f>PROPER(B6)</f>
        <v>Cariles Silva De Oliveira</v>
      </c>
      <c r="D6" s="4" t="s">
        <v>16</v>
      </c>
      <c r="E6" s="7">
        <v>2753.55</v>
      </c>
      <c r="F6" s="7">
        <v>917.85</v>
      </c>
      <c r="G6" s="9" t="s">
        <v>17</v>
      </c>
      <c r="H6" s="5">
        <f t="shared" ref="H6:H20" si="0">SUM(E6:G6)</f>
        <v>3671.4</v>
      </c>
      <c r="I6" s="7">
        <v>365.27</v>
      </c>
      <c r="J6" s="7">
        <v>112.68</v>
      </c>
      <c r="K6" s="9" t="s">
        <v>17</v>
      </c>
      <c r="L6" s="6">
        <f>SUM(I6:K6)</f>
        <v>477.95</v>
      </c>
      <c r="M6" s="8">
        <f t="shared" ref="M6" si="1">H6-L6</f>
        <v>3193.4500000000003</v>
      </c>
    </row>
    <row r="7" spans="1:67" customFormat="1" ht="15" x14ac:dyDescent="0.25">
      <c r="A7" s="4">
        <v>1</v>
      </c>
      <c r="B7" s="4" t="s">
        <v>18</v>
      </c>
      <c r="C7" s="4" t="str">
        <f t="shared" ref="C7:C42" si="2">PROPER(B7)</f>
        <v>Anesia Maria Queiroz</v>
      </c>
      <c r="D7" s="4" t="s">
        <v>19</v>
      </c>
      <c r="E7" s="7">
        <v>3737.81</v>
      </c>
      <c r="F7" s="7">
        <v>1245.94</v>
      </c>
      <c r="G7" s="9"/>
      <c r="H7" s="5">
        <f t="shared" si="0"/>
        <v>4983.75</v>
      </c>
      <c r="I7" s="7">
        <v>549</v>
      </c>
      <c r="J7" s="7">
        <v>361.69</v>
      </c>
      <c r="K7" s="9"/>
      <c r="L7" s="6">
        <f>SUM(I7:K7)</f>
        <v>910.69</v>
      </c>
      <c r="M7" s="8">
        <f t="shared" ref="M7:M17" si="3">H7-L7</f>
        <v>4073.06</v>
      </c>
    </row>
    <row r="8" spans="1:67" customFormat="1" ht="15" x14ac:dyDescent="0.25">
      <c r="A8" s="4">
        <v>33</v>
      </c>
      <c r="B8" s="15" t="s">
        <v>20</v>
      </c>
      <c r="C8" s="15" t="str">
        <f t="shared" si="2"/>
        <v>Jessica Dias De Arruda</v>
      </c>
      <c r="D8" s="4" t="s">
        <v>21</v>
      </c>
      <c r="E8" s="7">
        <v>1228.0899999999999</v>
      </c>
      <c r="F8" s="7">
        <v>409.36</v>
      </c>
      <c r="G8" s="9"/>
      <c r="H8" s="5">
        <f t="shared" si="0"/>
        <v>1637.4499999999998</v>
      </c>
      <c r="I8" s="7">
        <v>130.87</v>
      </c>
      <c r="J8" s="7"/>
      <c r="K8" s="9"/>
      <c r="L8" s="6">
        <f>SUM(I8:K8)</f>
        <v>130.87</v>
      </c>
      <c r="M8" s="8">
        <f t="shared" si="3"/>
        <v>1506.58</v>
      </c>
    </row>
    <row r="9" spans="1:67" customFormat="1" ht="15" x14ac:dyDescent="0.25">
      <c r="A9" s="14">
        <v>48</v>
      </c>
      <c r="B9" s="4" t="s">
        <v>22</v>
      </c>
      <c r="C9" s="4" t="str">
        <f t="shared" si="2"/>
        <v xml:space="preserve">Janduy Araujo Costa </v>
      </c>
      <c r="D9" s="4" t="s">
        <v>21</v>
      </c>
      <c r="E9" s="7">
        <v>297.56</v>
      </c>
      <c r="F9" s="7">
        <v>99.19</v>
      </c>
      <c r="G9" s="9"/>
      <c r="H9" s="5">
        <f t="shared" si="0"/>
        <v>396.75</v>
      </c>
      <c r="I9" s="7">
        <v>29.75</v>
      </c>
      <c r="J9" s="7"/>
      <c r="K9" s="9"/>
      <c r="L9" s="6">
        <f>SUM(I9:K9)</f>
        <v>29.75</v>
      </c>
      <c r="M9" s="8">
        <f t="shared" si="3"/>
        <v>367</v>
      </c>
    </row>
    <row r="10" spans="1:67" customFormat="1" ht="15" x14ac:dyDescent="0.25">
      <c r="A10" s="17">
        <v>51</v>
      </c>
      <c r="B10" s="18" t="s">
        <v>23</v>
      </c>
      <c r="C10" s="18" t="str">
        <f t="shared" si="2"/>
        <v>Déborah Éllen Wanderley Fomes Freire</v>
      </c>
      <c r="D10" s="4" t="s">
        <v>24</v>
      </c>
      <c r="E10" s="7">
        <v>1560.34</v>
      </c>
      <c r="F10" s="7">
        <v>520.11</v>
      </c>
      <c r="G10" s="9"/>
      <c r="H10" s="5">
        <f t="shared" si="0"/>
        <v>2080.4499999999998</v>
      </c>
      <c r="I10" s="7">
        <v>170.14</v>
      </c>
      <c r="J10" s="7"/>
      <c r="K10" s="9"/>
      <c r="L10" s="6">
        <f>SUM(I10:K10)</f>
        <v>170.14</v>
      </c>
      <c r="M10" s="8">
        <f t="shared" si="3"/>
        <v>1910.31</v>
      </c>
    </row>
    <row r="11" spans="1:67" customFormat="1" ht="15" x14ac:dyDescent="0.25">
      <c r="A11" s="17">
        <v>45</v>
      </c>
      <c r="B11" s="18" t="s">
        <v>25</v>
      </c>
      <c r="C11" s="18" t="str">
        <f t="shared" si="2"/>
        <v>Mara Ruth Lins Soares</v>
      </c>
      <c r="D11" s="4" t="s">
        <v>26</v>
      </c>
      <c r="E11" s="7">
        <v>5552.97</v>
      </c>
      <c r="F11" s="7">
        <v>1850.99</v>
      </c>
      <c r="G11" s="9"/>
      <c r="H11" s="5">
        <f t="shared" si="0"/>
        <v>7403.96</v>
      </c>
      <c r="I11" s="7">
        <v>751.97</v>
      </c>
      <c r="J11" s="7">
        <v>959.94</v>
      </c>
      <c r="K11" s="9"/>
      <c r="L11" s="6">
        <f t="shared" ref="L11:L41" si="4">SUM(I11:K11)</f>
        <v>1711.91</v>
      </c>
      <c r="M11" s="8">
        <f t="shared" si="3"/>
        <v>5692.05</v>
      </c>
    </row>
    <row r="12" spans="1:67" customFormat="1" ht="15" x14ac:dyDescent="0.25">
      <c r="A12" s="17">
        <v>3</v>
      </c>
      <c r="B12" s="18" t="s">
        <v>27</v>
      </c>
      <c r="C12" s="18" t="str">
        <f t="shared" si="2"/>
        <v xml:space="preserve">Antonio Fernandes Da Silva </v>
      </c>
      <c r="D12" s="4" t="s">
        <v>28</v>
      </c>
      <c r="E12" s="7">
        <v>1876.76</v>
      </c>
      <c r="F12" s="7">
        <v>625.59</v>
      </c>
      <c r="G12" s="9"/>
      <c r="H12" s="5">
        <f t="shared" si="0"/>
        <v>2502.35</v>
      </c>
      <c r="I12" s="7">
        <v>217.67</v>
      </c>
      <c r="J12" s="7">
        <v>28.55</v>
      </c>
      <c r="K12" s="9"/>
      <c r="L12" s="6">
        <f>SUM(I12:K12)</f>
        <v>246.22</v>
      </c>
      <c r="M12" s="8">
        <f>H12-L12</f>
        <v>2256.13</v>
      </c>
    </row>
    <row r="13" spans="1:67" customFormat="1" ht="15" x14ac:dyDescent="0.25">
      <c r="A13" s="17">
        <v>46</v>
      </c>
      <c r="B13" s="18" t="s">
        <v>29</v>
      </c>
      <c r="C13" s="18" t="str">
        <f t="shared" si="2"/>
        <v>Marília Quirino De Almeida</v>
      </c>
      <c r="D13" s="4" t="s">
        <v>30</v>
      </c>
      <c r="E13" s="7">
        <v>1219</v>
      </c>
      <c r="F13" s="7">
        <v>406.33</v>
      </c>
      <c r="G13" s="9"/>
      <c r="H13" s="5">
        <f t="shared" si="0"/>
        <v>1625.33</v>
      </c>
      <c r="I13" s="7">
        <v>129.77000000000001</v>
      </c>
      <c r="J13" s="7"/>
      <c r="K13" s="9"/>
      <c r="L13" s="6">
        <f t="shared" si="4"/>
        <v>129.77000000000001</v>
      </c>
      <c r="M13" s="8">
        <f t="shared" si="3"/>
        <v>1495.56</v>
      </c>
    </row>
    <row r="14" spans="1:67" customFormat="1" ht="15" x14ac:dyDescent="0.25">
      <c r="A14" s="17">
        <v>39</v>
      </c>
      <c r="B14" s="18" t="s">
        <v>31</v>
      </c>
      <c r="C14" s="18" t="str">
        <f t="shared" si="2"/>
        <v>Cassandra Vidal Regis Gouveia</v>
      </c>
      <c r="D14" s="4" t="s">
        <v>32</v>
      </c>
      <c r="E14" s="7">
        <v>1228.0899999999999</v>
      </c>
      <c r="F14" s="7">
        <v>409.36</v>
      </c>
      <c r="G14" s="9"/>
      <c r="H14" s="5">
        <f t="shared" si="0"/>
        <v>1637.4499999999998</v>
      </c>
      <c r="I14" s="7">
        <v>130.87</v>
      </c>
      <c r="J14" s="7"/>
      <c r="K14" s="9"/>
      <c r="L14" s="6">
        <f t="shared" si="4"/>
        <v>130.87</v>
      </c>
      <c r="M14" s="8">
        <f t="shared" si="3"/>
        <v>1506.58</v>
      </c>
    </row>
    <row r="15" spans="1:67" customFormat="1" ht="15" x14ac:dyDescent="0.25">
      <c r="A15" s="17">
        <v>26</v>
      </c>
      <c r="B15" s="18" t="s">
        <v>33</v>
      </c>
      <c r="C15" s="18" t="str">
        <f t="shared" si="2"/>
        <v>Célia Gomes Pedrosa Rocha</v>
      </c>
      <c r="D15" s="4" t="s">
        <v>32</v>
      </c>
      <c r="E15" s="7">
        <v>660</v>
      </c>
      <c r="F15" s="7">
        <v>220</v>
      </c>
      <c r="G15" s="9"/>
      <c r="H15" s="5">
        <f t="shared" si="0"/>
        <v>880</v>
      </c>
      <c r="I15" s="7">
        <v>66</v>
      </c>
      <c r="J15" s="7"/>
      <c r="K15" s="9"/>
      <c r="L15" s="6">
        <f t="shared" si="4"/>
        <v>66</v>
      </c>
      <c r="M15" s="8">
        <f t="shared" si="3"/>
        <v>814</v>
      </c>
    </row>
    <row r="16" spans="1:67" customFormat="1" ht="15" x14ac:dyDescent="0.25">
      <c r="A16" s="17">
        <v>43</v>
      </c>
      <c r="B16" s="18" t="s">
        <v>34</v>
      </c>
      <c r="C16" s="18" t="str">
        <f t="shared" si="2"/>
        <v>Arthur Torres Medeiros De Figueiredo</v>
      </c>
      <c r="D16" s="4" t="s">
        <v>32</v>
      </c>
      <c r="E16" s="7">
        <v>550</v>
      </c>
      <c r="F16" s="7">
        <v>183.33</v>
      </c>
      <c r="G16" s="9"/>
      <c r="H16" s="5">
        <f t="shared" si="0"/>
        <v>733.33</v>
      </c>
      <c r="I16" s="7">
        <v>54.99</v>
      </c>
      <c r="J16" s="7"/>
      <c r="K16" s="9"/>
      <c r="L16" s="6">
        <f t="shared" si="4"/>
        <v>54.99</v>
      </c>
      <c r="M16" s="8">
        <f t="shared" si="3"/>
        <v>678.34</v>
      </c>
    </row>
    <row r="17" spans="1:13" customFormat="1" ht="15" x14ac:dyDescent="0.25">
      <c r="A17" s="17">
        <v>37</v>
      </c>
      <c r="B17" s="18" t="s">
        <v>35</v>
      </c>
      <c r="C17" s="18" t="str">
        <f t="shared" si="2"/>
        <v>Claudia De Castro Gama</v>
      </c>
      <c r="D17" s="4" t="s">
        <v>32</v>
      </c>
      <c r="E17" s="7">
        <v>1137.1199999999999</v>
      </c>
      <c r="F17" s="7">
        <v>379.04</v>
      </c>
      <c r="G17" s="9"/>
      <c r="H17" s="5">
        <f t="shared" si="0"/>
        <v>1516.1599999999999</v>
      </c>
      <c r="I17" s="7">
        <v>119.95</v>
      </c>
      <c r="J17" s="7"/>
      <c r="K17" s="9"/>
      <c r="L17" s="6">
        <f t="shared" si="4"/>
        <v>119.95</v>
      </c>
      <c r="M17" s="8">
        <f t="shared" si="3"/>
        <v>1396.2099999999998</v>
      </c>
    </row>
    <row r="18" spans="1:13" customFormat="1" ht="15" x14ac:dyDescent="0.25">
      <c r="A18" s="17">
        <v>51</v>
      </c>
      <c r="B18" s="18" t="s">
        <v>36</v>
      </c>
      <c r="C18" s="18" t="str">
        <f t="shared" si="2"/>
        <v>Déborah Éllen Wanderley Gomes Freire</v>
      </c>
      <c r="D18" s="4" t="s">
        <v>32</v>
      </c>
      <c r="E18" s="7">
        <v>1575.64</v>
      </c>
      <c r="F18" s="7">
        <v>525.21</v>
      </c>
      <c r="G18" s="9"/>
      <c r="H18" s="5">
        <f t="shared" si="0"/>
        <v>2100.8500000000004</v>
      </c>
      <c r="I18" s="7">
        <v>172.57</v>
      </c>
      <c r="J18" s="7"/>
      <c r="K18" s="9"/>
      <c r="L18" s="6">
        <f t="shared" si="4"/>
        <v>172.57</v>
      </c>
      <c r="M18" s="8">
        <f>H18-L18</f>
        <v>1928.2800000000004</v>
      </c>
    </row>
    <row r="19" spans="1:13" customFormat="1" ht="15" x14ac:dyDescent="0.25">
      <c r="A19" s="17">
        <v>42</v>
      </c>
      <c r="B19" s="18" t="s">
        <v>37</v>
      </c>
      <c r="C19" s="18" t="str">
        <f t="shared" si="2"/>
        <v>Timóteo Bernardo Da Silva</v>
      </c>
      <c r="D19" s="4" t="s">
        <v>32</v>
      </c>
      <c r="E19" s="7">
        <v>550</v>
      </c>
      <c r="F19" s="7">
        <v>183.33</v>
      </c>
      <c r="G19" s="9"/>
      <c r="H19" s="5">
        <f t="shared" si="0"/>
        <v>733.33</v>
      </c>
      <c r="I19" s="7">
        <v>54.99</v>
      </c>
      <c r="J19" s="7"/>
      <c r="K19" s="9"/>
      <c r="L19" s="6">
        <f t="shared" si="4"/>
        <v>54.99</v>
      </c>
      <c r="M19" s="8">
        <f>H19-L19</f>
        <v>678.34</v>
      </c>
    </row>
    <row r="20" spans="1:13" customFormat="1" ht="15" x14ac:dyDescent="0.25">
      <c r="A20" s="17">
        <v>38</v>
      </c>
      <c r="B20" s="18" t="s">
        <v>38</v>
      </c>
      <c r="C20" s="18" t="str">
        <f t="shared" si="2"/>
        <v>Silvana Alexandre Da Silva</v>
      </c>
      <c r="D20" s="4" t="s">
        <v>32</v>
      </c>
      <c r="E20" s="7">
        <v>1137.1199999999999</v>
      </c>
      <c r="F20" s="7">
        <v>379.04</v>
      </c>
      <c r="G20" s="9"/>
      <c r="H20" s="5">
        <f t="shared" si="0"/>
        <v>1516.1599999999999</v>
      </c>
      <c r="I20" s="7">
        <v>119.95</v>
      </c>
      <c r="J20" s="7"/>
      <c r="K20" s="9"/>
      <c r="L20" s="6">
        <f t="shared" si="4"/>
        <v>119.95</v>
      </c>
      <c r="M20" s="8">
        <f>H20-L20</f>
        <v>1396.2099999999998</v>
      </c>
    </row>
    <row r="21" spans="1:13" customFormat="1" ht="15" x14ac:dyDescent="0.25">
      <c r="A21" s="17">
        <v>1</v>
      </c>
      <c r="B21" s="18" t="s">
        <v>40</v>
      </c>
      <c r="C21" s="18" t="str">
        <f t="shared" si="2"/>
        <v>Anesia Maria De Queiroz</v>
      </c>
      <c r="D21" s="4" t="s">
        <v>59</v>
      </c>
      <c r="E21" s="7">
        <v>3763.58</v>
      </c>
      <c r="F21" s="7">
        <v>1254.53</v>
      </c>
      <c r="G21" s="9"/>
      <c r="H21" s="5">
        <f>SUM(E21:G21)</f>
        <v>5018.1099999999997</v>
      </c>
      <c r="I21" s="7">
        <v>488.57</v>
      </c>
      <c r="J21" s="7">
        <v>383.02</v>
      </c>
      <c r="K21" s="9"/>
      <c r="L21" s="6">
        <f t="shared" si="4"/>
        <v>871.58999999999992</v>
      </c>
      <c r="M21" s="8">
        <f t="shared" ref="M21:M41" si="5">H21-L21</f>
        <v>4146.5199999999995</v>
      </c>
    </row>
    <row r="22" spans="1:13" customFormat="1" ht="15" x14ac:dyDescent="0.25">
      <c r="A22" s="17">
        <v>3</v>
      </c>
      <c r="B22" s="18" t="s">
        <v>39</v>
      </c>
      <c r="C22" s="18" t="str">
        <f t="shared" si="2"/>
        <v>Antonio Fernandes Da Silva</v>
      </c>
      <c r="D22" s="4" t="s">
        <v>59</v>
      </c>
      <c r="E22" s="7">
        <v>1890.56</v>
      </c>
      <c r="F22" s="7">
        <v>630.19000000000005</v>
      </c>
      <c r="G22" s="9"/>
      <c r="H22" s="5">
        <f t="shared" ref="H22:H41" si="6">SUM(E22:G22)</f>
        <v>2520.75</v>
      </c>
      <c r="I22" s="7">
        <v>202.8</v>
      </c>
      <c r="J22" s="7">
        <v>31.05</v>
      </c>
      <c r="K22" s="9"/>
      <c r="L22" s="6">
        <f t="shared" si="4"/>
        <v>233.85000000000002</v>
      </c>
      <c r="M22" s="8">
        <f t="shared" si="5"/>
        <v>2286.9</v>
      </c>
    </row>
    <row r="23" spans="1:13" customFormat="1" ht="15" x14ac:dyDescent="0.25">
      <c r="A23" s="17">
        <v>47</v>
      </c>
      <c r="B23" s="18" t="s">
        <v>41</v>
      </c>
      <c r="C23" s="18" t="str">
        <f t="shared" si="2"/>
        <v>Antonio Pires Figueiredo</v>
      </c>
      <c r="D23" s="4" t="s">
        <v>59</v>
      </c>
      <c r="E23" s="7">
        <v>1256.27</v>
      </c>
      <c r="F23" s="7">
        <v>418.76</v>
      </c>
      <c r="G23" s="9"/>
      <c r="H23" s="5">
        <f>SUM(E23:G23)</f>
        <v>1675.03</v>
      </c>
      <c r="I23" s="7">
        <v>129.22</v>
      </c>
      <c r="J23" s="7"/>
      <c r="K23" s="9"/>
      <c r="L23" s="6">
        <f t="shared" si="4"/>
        <v>129.22</v>
      </c>
      <c r="M23" s="8">
        <f t="shared" si="5"/>
        <v>1545.81</v>
      </c>
    </row>
    <row r="24" spans="1:13" customFormat="1" ht="15" x14ac:dyDescent="0.25">
      <c r="A24" s="17">
        <v>43</v>
      </c>
      <c r="B24" s="18" t="s">
        <v>42</v>
      </c>
      <c r="C24" s="18" t="str">
        <f t="shared" si="2"/>
        <v>Arthur Torres Medeiros De Figueiredo</v>
      </c>
      <c r="D24" s="4" t="s">
        <v>59</v>
      </c>
      <c r="E24" s="7">
        <v>550</v>
      </c>
      <c r="F24" s="7">
        <v>183.33</v>
      </c>
      <c r="G24" s="9"/>
      <c r="H24" s="5">
        <f t="shared" si="6"/>
        <v>733.33</v>
      </c>
      <c r="I24" s="7">
        <v>58.3</v>
      </c>
      <c r="J24" s="7"/>
      <c r="K24" s="9"/>
      <c r="L24" s="6">
        <f t="shared" si="4"/>
        <v>58.3</v>
      </c>
      <c r="M24" s="8">
        <f t="shared" si="5"/>
        <v>675.03000000000009</v>
      </c>
    </row>
    <row r="25" spans="1:13" customFormat="1" ht="15" x14ac:dyDescent="0.25">
      <c r="A25" s="17">
        <v>23</v>
      </c>
      <c r="B25" s="18" t="s">
        <v>43</v>
      </c>
      <c r="C25" s="18" t="str">
        <f t="shared" si="2"/>
        <v>Cariles Silva De Oliveira</v>
      </c>
      <c r="D25" s="4" t="s">
        <v>59</v>
      </c>
      <c r="E25" s="7">
        <v>2891.22</v>
      </c>
      <c r="F25" s="7">
        <v>963.74</v>
      </c>
      <c r="G25" s="9"/>
      <c r="H25" s="5">
        <f t="shared" si="6"/>
        <v>3854.96</v>
      </c>
      <c r="I25" s="7">
        <v>345.28</v>
      </c>
      <c r="J25" s="7">
        <v>143.21</v>
      </c>
      <c r="K25" s="9"/>
      <c r="L25" s="6">
        <f t="shared" si="4"/>
        <v>488.49</v>
      </c>
      <c r="M25" s="8">
        <f t="shared" si="5"/>
        <v>3366.4700000000003</v>
      </c>
    </row>
    <row r="26" spans="1:13" customFormat="1" ht="15" x14ac:dyDescent="0.25">
      <c r="A26" s="17">
        <v>39</v>
      </c>
      <c r="B26" s="18" t="s">
        <v>44</v>
      </c>
      <c r="C26" s="18" t="str">
        <f t="shared" si="2"/>
        <v>Cassandra Vidal Regis Gouveia</v>
      </c>
      <c r="D26" s="4" t="s">
        <v>59</v>
      </c>
      <c r="E26" s="7">
        <v>1237.19</v>
      </c>
      <c r="F26" s="7">
        <v>412.4</v>
      </c>
      <c r="G26" s="9"/>
      <c r="H26" s="5">
        <f t="shared" si="6"/>
        <v>1649.5900000000001</v>
      </c>
      <c r="I26" s="7">
        <v>166.11</v>
      </c>
      <c r="J26" s="7"/>
      <c r="K26" s="9"/>
      <c r="L26" s="6">
        <f t="shared" si="4"/>
        <v>166.11</v>
      </c>
      <c r="M26" s="8">
        <f t="shared" si="5"/>
        <v>1483.48</v>
      </c>
    </row>
    <row r="27" spans="1:13" customFormat="1" ht="15" x14ac:dyDescent="0.25">
      <c r="A27" s="17">
        <v>37</v>
      </c>
      <c r="B27" s="18" t="s">
        <v>45</v>
      </c>
      <c r="C27" s="18" t="str">
        <f t="shared" si="2"/>
        <v>Claudia De Castro Gama</v>
      </c>
      <c r="D27" s="4" t="s">
        <v>59</v>
      </c>
      <c r="E27" s="7">
        <v>1146.22</v>
      </c>
      <c r="F27" s="7">
        <v>382.07</v>
      </c>
      <c r="G27" s="9"/>
      <c r="H27" s="5">
        <f t="shared" si="6"/>
        <v>1528.29</v>
      </c>
      <c r="I27" s="7">
        <v>149.01</v>
      </c>
      <c r="J27" s="7"/>
      <c r="K27" s="9"/>
      <c r="L27" s="6">
        <f t="shared" si="4"/>
        <v>149.01</v>
      </c>
      <c r="M27" s="8">
        <f t="shared" si="5"/>
        <v>1379.28</v>
      </c>
    </row>
    <row r="28" spans="1:13" customFormat="1" ht="15" x14ac:dyDescent="0.25">
      <c r="A28" s="17">
        <v>26</v>
      </c>
      <c r="B28" s="18" t="s">
        <v>46</v>
      </c>
      <c r="C28" s="18" t="str">
        <f t="shared" si="2"/>
        <v>Célia Gomes Pedrosa Rocha</v>
      </c>
      <c r="D28" s="4" t="s">
        <v>59</v>
      </c>
      <c r="E28" s="7">
        <v>660</v>
      </c>
      <c r="F28" s="7">
        <v>220</v>
      </c>
      <c r="G28" s="9"/>
      <c r="H28" s="5">
        <f t="shared" si="6"/>
        <v>880</v>
      </c>
      <c r="I28" s="7">
        <v>73.260000000000005</v>
      </c>
      <c r="J28" s="7"/>
      <c r="K28" s="9"/>
      <c r="L28" s="6">
        <f t="shared" si="4"/>
        <v>73.260000000000005</v>
      </c>
      <c r="M28" s="8">
        <f t="shared" si="5"/>
        <v>806.74</v>
      </c>
    </row>
    <row r="29" spans="1:13" customFormat="1" ht="15" x14ac:dyDescent="0.25">
      <c r="A29" s="17">
        <v>51</v>
      </c>
      <c r="B29" s="18" t="s">
        <v>47</v>
      </c>
      <c r="C29" s="18" t="str">
        <f t="shared" si="2"/>
        <v>Déborah Éllen Wanderley Gomes Freire</v>
      </c>
      <c r="D29" s="4" t="s">
        <v>59</v>
      </c>
      <c r="E29" s="7">
        <v>2363.46</v>
      </c>
      <c r="F29" s="7">
        <v>787.82</v>
      </c>
      <c r="G29" s="9"/>
      <c r="H29" s="5">
        <f t="shared" si="6"/>
        <v>3151.28</v>
      </c>
      <c r="I29" s="7">
        <v>373.03</v>
      </c>
      <c r="J29" s="7">
        <v>65.569999999999993</v>
      </c>
      <c r="K29" s="9"/>
      <c r="L29" s="6">
        <f t="shared" si="4"/>
        <v>438.59999999999997</v>
      </c>
      <c r="M29" s="8">
        <f t="shared" si="5"/>
        <v>2712.6800000000003</v>
      </c>
    </row>
    <row r="30" spans="1:13" customFormat="1" ht="15" x14ac:dyDescent="0.25">
      <c r="A30" s="17">
        <v>7</v>
      </c>
      <c r="B30" s="18" t="s">
        <v>48</v>
      </c>
      <c r="C30" s="18" t="str">
        <f t="shared" si="2"/>
        <v>Ivonaldo Galdino Da Silva</v>
      </c>
      <c r="D30" s="4" t="s">
        <v>59</v>
      </c>
      <c r="E30" s="7">
        <v>1291.33</v>
      </c>
      <c r="F30" s="7">
        <v>430.44</v>
      </c>
      <c r="G30" s="9"/>
      <c r="H30" s="5">
        <f t="shared" si="6"/>
        <v>1721.77</v>
      </c>
      <c r="I30" s="7">
        <v>133.28</v>
      </c>
      <c r="J30" s="7"/>
      <c r="K30" s="9"/>
      <c r="L30" s="6">
        <f t="shared" si="4"/>
        <v>133.28</v>
      </c>
      <c r="M30" s="8">
        <f t="shared" si="5"/>
        <v>1588.49</v>
      </c>
    </row>
    <row r="31" spans="1:13" customFormat="1" ht="15" x14ac:dyDescent="0.25">
      <c r="A31" s="17">
        <v>33</v>
      </c>
      <c r="B31" s="18" t="s">
        <v>49</v>
      </c>
      <c r="C31" s="18" t="str">
        <f t="shared" si="2"/>
        <v>Jessica Dias De Arruda</v>
      </c>
      <c r="D31" s="4" t="s">
        <v>59</v>
      </c>
      <c r="E31" s="7">
        <v>1237.19</v>
      </c>
      <c r="F31" s="7">
        <v>412.4</v>
      </c>
      <c r="G31" s="9"/>
      <c r="H31" s="5">
        <f t="shared" si="6"/>
        <v>1649.5900000000001</v>
      </c>
      <c r="I31" s="7">
        <v>127.01</v>
      </c>
      <c r="J31" s="7"/>
      <c r="K31" s="9"/>
      <c r="L31" s="6">
        <f t="shared" si="4"/>
        <v>127.01</v>
      </c>
      <c r="M31" s="8">
        <f t="shared" si="5"/>
        <v>1522.5800000000002</v>
      </c>
    </row>
    <row r="32" spans="1:13" customFormat="1" ht="15" x14ac:dyDescent="0.25">
      <c r="A32" s="17">
        <v>48</v>
      </c>
      <c r="B32" s="18" t="s">
        <v>50</v>
      </c>
      <c r="C32" s="18" t="str">
        <f t="shared" si="2"/>
        <v>Janduy Araujo Costa</v>
      </c>
      <c r="D32" s="4" t="s">
        <v>61</v>
      </c>
      <c r="E32" s="7">
        <v>343.11</v>
      </c>
      <c r="F32" s="7">
        <v>114.37</v>
      </c>
      <c r="G32" s="9"/>
      <c r="H32" s="5">
        <f t="shared" si="6"/>
        <v>457.48</v>
      </c>
      <c r="I32" s="7">
        <v>34.31</v>
      </c>
      <c r="J32" s="7"/>
      <c r="K32" s="9"/>
      <c r="L32" s="6">
        <f t="shared" si="4"/>
        <v>34.31</v>
      </c>
      <c r="M32" s="8">
        <f t="shared" si="5"/>
        <v>423.17</v>
      </c>
    </row>
    <row r="33" spans="1:13" customFormat="1" ht="15" x14ac:dyDescent="0.25">
      <c r="A33" s="17">
        <v>48</v>
      </c>
      <c r="B33" s="18" t="s">
        <v>50</v>
      </c>
      <c r="C33" s="18" t="str">
        <f t="shared" si="2"/>
        <v>Janduy Araujo Costa</v>
      </c>
      <c r="D33" s="4" t="s">
        <v>62</v>
      </c>
      <c r="E33" s="7">
        <v>300.22000000000003</v>
      </c>
      <c r="F33" s="7">
        <v>100.07</v>
      </c>
      <c r="G33" s="9"/>
      <c r="H33" s="5">
        <f t="shared" ref="H33" si="7">SUM(E33:G33)</f>
        <v>400.29</v>
      </c>
      <c r="I33" s="7">
        <v>30.01</v>
      </c>
      <c r="J33" s="7"/>
      <c r="K33" s="9"/>
      <c r="L33" s="6">
        <f t="shared" ref="L33" si="8">SUM(I33:K33)</f>
        <v>30.01</v>
      </c>
      <c r="M33" s="8">
        <f t="shared" ref="M33" si="9">H33-L33</f>
        <v>370.28000000000003</v>
      </c>
    </row>
    <row r="34" spans="1:13" customFormat="1" ht="15" x14ac:dyDescent="0.25">
      <c r="A34" s="17">
        <v>14</v>
      </c>
      <c r="B34" s="18" t="s">
        <v>51</v>
      </c>
      <c r="C34" s="18" t="str">
        <f t="shared" si="2"/>
        <v>Maria Do Carmo Lucas Dos Santos Silva</v>
      </c>
      <c r="D34" s="4" t="s">
        <v>59</v>
      </c>
      <c r="E34" s="7">
        <v>1890.56</v>
      </c>
      <c r="F34" s="7">
        <v>630.19000000000005</v>
      </c>
      <c r="G34" s="9"/>
      <c r="H34" s="5">
        <f t="shared" si="6"/>
        <v>2520.75</v>
      </c>
      <c r="I34" s="7">
        <v>202.8</v>
      </c>
      <c r="J34" s="7">
        <v>31.05</v>
      </c>
      <c r="K34" s="9"/>
      <c r="L34" s="6">
        <f t="shared" si="4"/>
        <v>233.85000000000002</v>
      </c>
      <c r="M34" s="8">
        <f t="shared" si="5"/>
        <v>2286.9</v>
      </c>
    </row>
    <row r="35" spans="1:13" customFormat="1" ht="15" x14ac:dyDescent="0.25">
      <c r="A35" s="17">
        <v>45</v>
      </c>
      <c r="B35" s="18" t="s">
        <v>52</v>
      </c>
      <c r="C35" s="18" t="str">
        <f t="shared" si="2"/>
        <v>Mara Ruth Lins Soares</v>
      </c>
      <c r="D35" s="4" t="s">
        <v>59</v>
      </c>
      <c r="E35" s="7">
        <v>2776.49</v>
      </c>
      <c r="F35" s="7">
        <v>925.5</v>
      </c>
      <c r="G35" s="9"/>
      <c r="H35" s="5">
        <f t="shared" si="6"/>
        <v>3701.99</v>
      </c>
      <c r="I35" s="7">
        <v>328.31</v>
      </c>
      <c r="J35" s="7">
        <v>151.25</v>
      </c>
      <c r="K35" s="9"/>
      <c r="L35" s="6">
        <f t="shared" si="4"/>
        <v>479.56</v>
      </c>
      <c r="M35" s="8">
        <f t="shared" si="5"/>
        <v>3222.43</v>
      </c>
    </row>
    <row r="36" spans="1:13" customFormat="1" ht="15" x14ac:dyDescent="0.25">
      <c r="A36" s="17">
        <v>46</v>
      </c>
      <c r="B36" s="18" t="s">
        <v>53</v>
      </c>
      <c r="C36" s="18" t="str">
        <f t="shared" si="2"/>
        <v>Marília Quirino De Almeida</v>
      </c>
      <c r="D36" s="4" t="s">
        <v>59</v>
      </c>
      <c r="E36" s="7">
        <v>1228.0899999999999</v>
      </c>
      <c r="F36" s="7">
        <v>409.36</v>
      </c>
      <c r="G36" s="9"/>
      <c r="H36" s="5">
        <f t="shared" si="6"/>
        <v>1637.4499999999998</v>
      </c>
      <c r="I36" s="7">
        <v>125.95</v>
      </c>
      <c r="J36" s="7"/>
      <c r="K36" s="9"/>
      <c r="L36" s="6">
        <f t="shared" si="4"/>
        <v>125.95</v>
      </c>
      <c r="M36" s="8">
        <f t="shared" si="5"/>
        <v>1511.4999999999998</v>
      </c>
    </row>
    <row r="37" spans="1:13" customFormat="1" ht="15" x14ac:dyDescent="0.25">
      <c r="A37" s="17">
        <v>53</v>
      </c>
      <c r="B37" s="18" t="s">
        <v>54</v>
      </c>
      <c r="C37" s="18" t="str">
        <f t="shared" si="2"/>
        <v>Rosilda Kelly Silva Santos</v>
      </c>
      <c r="D37" s="4" t="s">
        <v>59</v>
      </c>
      <c r="E37" s="7">
        <v>1027.96</v>
      </c>
      <c r="F37" s="7">
        <v>342.65</v>
      </c>
      <c r="G37" s="9"/>
      <c r="H37" s="5">
        <f t="shared" si="6"/>
        <v>1370.6100000000001</v>
      </c>
      <c r="I37" s="7">
        <v>102.78</v>
      </c>
      <c r="J37" s="7"/>
      <c r="K37" s="9"/>
      <c r="L37" s="6">
        <f t="shared" si="4"/>
        <v>102.78</v>
      </c>
      <c r="M37" s="8">
        <f t="shared" si="5"/>
        <v>1267.8300000000002</v>
      </c>
    </row>
    <row r="38" spans="1:13" customFormat="1" ht="15" x14ac:dyDescent="0.25">
      <c r="A38" s="17">
        <v>29</v>
      </c>
      <c r="B38" s="18" t="s">
        <v>55</v>
      </c>
      <c r="C38" s="18" t="str">
        <f t="shared" si="2"/>
        <v>Suely Dias Borba Da Silva</v>
      </c>
      <c r="D38" s="4" t="s">
        <v>59</v>
      </c>
      <c r="E38" s="7">
        <v>1146.22</v>
      </c>
      <c r="F38" s="7">
        <v>382.07</v>
      </c>
      <c r="G38" s="9"/>
      <c r="H38" s="5">
        <f t="shared" si="6"/>
        <v>1528.29</v>
      </c>
      <c r="I38" s="7">
        <v>116.45</v>
      </c>
      <c r="J38" s="7"/>
      <c r="K38" s="9"/>
      <c r="L38" s="6">
        <f t="shared" si="4"/>
        <v>116.45</v>
      </c>
      <c r="M38" s="8">
        <f t="shared" si="5"/>
        <v>1411.84</v>
      </c>
    </row>
    <row r="39" spans="1:13" customFormat="1" ht="15" x14ac:dyDescent="0.25">
      <c r="A39" s="17">
        <v>38</v>
      </c>
      <c r="B39" s="18" t="s">
        <v>56</v>
      </c>
      <c r="C39" s="18" t="str">
        <f t="shared" si="2"/>
        <v>Silvana Alexandre Da Silva</v>
      </c>
      <c r="D39" s="4" t="s">
        <v>59</v>
      </c>
      <c r="E39" s="7">
        <v>1146.22</v>
      </c>
      <c r="F39" s="7">
        <v>382.07</v>
      </c>
      <c r="G39" s="9"/>
      <c r="H39" s="5">
        <f t="shared" si="6"/>
        <v>1528.29</v>
      </c>
      <c r="I39" s="7">
        <v>149.01</v>
      </c>
      <c r="J39" s="7"/>
      <c r="K39" s="9"/>
      <c r="L39" s="6">
        <f t="shared" si="4"/>
        <v>149.01</v>
      </c>
      <c r="M39" s="8">
        <f t="shared" si="5"/>
        <v>1379.28</v>
      </c>
    </row>
    <row r="40" spans="1:13" customFormat="1" ht="15" x14ac:dyDescent="0.25">
      <c r="A40" s="17">
        <v>42</v>
      </c>
      <c r="B40" s="18" t="s">
        <v>57</v>
      </c>
      <c r="C40" s="18" t="str">
        <f t="shared" si="2"/>
        <v>Timóteo Bernardo Da Silva</v>
      </c>
      <c r="D40" s="4" t="s">
        <v>59</v>
      </c>
      <c r="E40" s="7">
        <v>550</v>
      </c>
      <c r="F40" s="7">
        <v>183.33</v>
      </c>
      <c r="G40" s="9"/>
      <c r="H40" s="5">
        <f t="shared" si="6"/>
        <v>733.33</v>
      </c>
      <c r="I40" s="7">
        <v>58.3</v>
      </c>
      <c r="J40" s="7"/>
      <c r="K40" s="9"/>
      <c r="L40" s="6">
        <f t="shared" si="4"/>
        <v>58.3</v>
      </c>
      <c r="M40" s="8">
        <f t="shared" si="5"/>
        <v>675.03000000000009</v>
      </c>
    </row>
    <row r="41" spans="1:13" customFormat="1" ht="15" x14ac:dyDescent="0.25">
      <c r="A41" s="17">
        <v>19</v>
      </c>
      <c r="B41" s="18" t="s">
        <v>58</v>
      </c>
      <c r="C41" s="18" t="str">
        <f t="shared" si="2"/>
        <v>Zenilda Lima De Oliveira</v>
      </c>
      <c r="D41" s="4" t="s">
        <v>59</v>
      </c>
      <c r="E41" s="7">
        <v>1904.36</v>
      </c>
      <c r="F41" s="7">
        <v>634.79</v>
      </c>
      <c r="G41" s="9"/>
      <c r="H41" s="5">
        <f t="shared" si="6"/>
        <v>2539.1499999999996</v>
      </c>
      <c r="I41" s="7">
        <v>204.39</v>
      </c>
      <c r="J41" s="7">
        <v>32.31</v>
      </c>
      <c r="K41" s="9"/>
      <c r="L41" s="6">
        <f t="shared" si="4"/>
        <v>236.7</v>
      </c>
      <c r="M41" s="8">
        <f t="shared" si="5"/>
        <v>2302.4499999999998</v>
      </c>
    </row>
    <row r="42" spans="1:13" customFormat="1" ht="15" x14ac:dyDescent="0.25">
      <c r="A42" s="26"/>
      <c r="B42" s="27"/>
      <c r="C42" s="26" t="s">
        <v>63</v>
      </c>
      <c r="D42" s="20"/>
      <c r="E42" s="19">
        <f>SUM(E6:E41)</f>
        <v>55664.3</v>
      </c>
      <c r="F42" s="7">
        <f>SUM(F6:F41)</f>
        <v>18554.750000000004</v>
      </c>
      <c r="G42" s="9"/>
      <c r="H42" s="5">
        <f>SUM(H6:H41)</f>
        <v>74219.049999999988</v>
      </c>
      <c r="I42" s="7">
        <f>I23</f>
        <v>129.22</v>
      </c>
      <c r="J42" s="7">
        <f>J23</f>
        <v>0</v>
      </c>
      <c r="K42" s="9"/>
      <c r="L42" s="6">
        <f>SUM(L6:L41)</f>
        <v>8962.2600000000039</v>
      </c>
      <c r="M42" s="8">
        <f>SUM(M6:M41)</f>
        <v>65256.789999999986</v>
      </c>
    </row>
    <row r="43" spans="1:13" s="1" customFormat="1" ht="20.25" customHeight="1" x14ac:dyDescent="0.25"/>
  </sheetData>
  <mergeCells count="9">
    <mergeCell ref="C4:C5"/>
    <mergeCell ref="E4:H4"/>
    <mergeCell ref="I4:L4"/>
    <mergeCell ref="M4:M5"/>
    <mergeCell ref="A1:B1"/>
    <mergeCell ref="A2:F2"/>
    <mergeCell ref="A4:A5"/>
    <mergeCell ref="B4:B5"/>
    <mergeCell ref="D4:D5"/>
  </mergeCells>
  <phoneticPr fontId="9" type="noConversion"/>
  <printOptions horizontalCentered="1"/>
  <pageMargins left="0.51181102362204722" right="0.51181102362204722" top="0.78740157480314965" bottom="0.78740157480314965" header="0.31496062992125984" footer="0.31496062992125984"/>
  <pageSetup paperSize="9" scale="4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FERIAS 2021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user-pc</dc:creator>
  <cp:keywords/>
  <dc:description/>
  <cp:lastModifiedBy>Perfume de catraia</cp:lastModifiedBy>
  <cp:revision/>
  <cp:lastPrinted>2022-01-21T20:02:05Z</cp:lastPrinted>
  <dcterms:created xsi:type="dcterms:W3CDTF">2016-11-24T19:06:21Z</dcterms:created>
  <dcterms:modified xsi:type="dcterms:W3CDTF">2022-01-21T20:03:33Z</dcterms:modified>
  <cp:category/>
  <cp:contentStatus/>
</cp:coreProperties>
</file>