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esktop\TRANSPARENCIA CRO-PB\"/>
    </mc:Choice>
  </mc:AlternateContent>
  <xr:revisionPtr revIDLastSave="0" documentId="13_ncr:1_{4BB723CF-E91A-48A9-866D-2C0594010E0A}" xr6:coauthVersionLast="45" xr6:coauthVersionMax="45" xr10:uidLastSave="{00000000-0000-0000-0000-000000000000}"/>
  <bookViews>
    <workbookView xWindow="-120" yWindow="-120" windowWidth="20730" windowHeight="11160" tabRatio="598" xr2:uid="{00000000-000D-0000-FFFF-FFFF00000000}"/>
  </bookViews>
  <sheets>
    <sheet name="FERIAS 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" l="1"/>
  <c r="G18" i="1" l="1"/>
  <c r="K18" i="1"/>
  <c r="L18" i="1"/>
  <c r="G19" i="1"/>
  <c r="K19" i="1"/>
  <c r="G20" i="1"/>
  <c r="K20" i="1"/>
  <c r="G13" i="1"/>
  <c r="L20" i="1" l="1"/>
  <c r="L19" i="1"/>
  <c r="G9" i="1"/>
  <c r="K9" i="1"/>
  <c r="G7" i="1"/>
  <c r="K56" i="1"/>
  <c r="K57" i="1"/>
  <c r="K58" i="1"/>
  <c r="K59" i="1"/>
  <c r="K6" i="1"/>
  <c r="L9" i="1" l="1"/>
  <c r="G37" i="1"/>
  <c r="G8" i="1"/>
  <c r="G10" i="1"/>
  <c r="L10" i="1" s="1"/>
  <c r="G11" i="1"/>
  <c r="G12" i="1"/>
  <c r="G15" i="1"/>
  <c r="G14" i="1" s="1"/>
  <c r="G16" i="1"/>
  <c r="G21" i="1"/>
  <c r="G22" i="1"/>
  <c r="G23" i="1"/>
  <c r="G24" i="1"/>
  <c r="G25" i="1"/>
  <c r="G26" i="1"/>
  <c r="G27" i="1"/>
  <c r="G28" i="1"/>
  <c r="G29" i="1"/>
  <c r="G30" i="1"/>
  <c r="G31" i="1"/>
  <c r="L31" i="1" s="1"/>
  <c r="G32" i="1"/>
  <c r="L32" i="1" s="1"/>
  <c r="G33" i="1"/>
  <c r="G34" i="1"/>
  <c r="G35" i="1"/>
  <c r="G36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L56" i="1" s="1"/>
  <c r="G57" i="1"/>
  <c r="L57" i="1" s="1"/>
  <c r="G58" i="1"/>
  <c r="L58" i="1" s="1"/>
  <c r="G59" i="1"/>
  <c r="L59" i="1" s="1"/>
  <c r="K21" i="1"/>
  <c r="L21" i="1" s="1"/>
  <c r="K7" i="1"/>
  <c r="L7" i="1" s="1"/>
  <c r="K41" i="1"/>
  <c r="K39" i="1"/>
  <c r="L39" i="1" s="1"/>
  <c r="K37" i="1"/>
  <c r="L37" i="1" s="1"/>
  <c r="K35" i="1"/>
  <c r="K31" i="1"/>
  <c r="K29" i="1"/>
  <c r="K25" i="1"/>
  <c r="L25" i="1" s="1"/>
  <c r="K54" i="1"/>
  <c r="L54" i="1" s="1"/>
  <c r="K49" i="1"/>
  <c r="K47" i="1"/>
  <c r="L47" i="1" s="1"/>
  <c r="I60" i="1"/>
  <c r="H60" i="1"/>
  <c r="K32" i="1"/>
  <c r="K15" i="1"/>
  <c r="K23" i="1"/>
  <c r="L23" i="1" s="1"/>
  <c r="K12" i="1"/>
  <c r="L12" i="1" s="1"/>
  <c r="K52" i="1"/>
  <c r="K44" i="1"/>
  <c r="K30" i="1"/>
  <c r="K28" i="1"/>
  <c r="K10" i="1"/>
  <c r="K27" i="1"/>
  <c r="K46" i="1"/>
  <c r="L28" i="1" l="1"/>
  <c r="L44" i="1"/>
  <c r="L52" i="1"/>
  <c r="L27" i="1"/>
  <c r="L41" i="1"/>
  <c r="L30" i="1"/>
  <c r="L15" i="1"/>
  <c r="L35" i="1"/>
  <c r="L29" i="1"/>
  <c r="L46" i="1"/>
  <c r="L49" i="1"/>
  <c r="K14" i="1"/>
  <c r="L14" i="1" s="1"/>
  <c r="K43" i="1" l="1"/>
  <c r="L43" i="1" s="1"/>
  <c r="K24" i="1" l="1"/>
  <c r="L24" i="1" s="1"/>
  <c r="K48" i="1"/>
  <c r="L48" i="1" s="1"/>
  <c r="K36" i="1"/>
  <c r="L36" i="1" s="1"/>
  <c r="D60" i="1" l="1"/>
  <c r="E60" i="1"/>
  <c r="K34" i="1"/>
  <c r="L34" i="1" s="1"/>
  <c r="K51" i="1"/>
  <c r="L51" i="1" s="1"/>
  <c r="K55" i="1"/>
  <c r="L55" i="1" s="1"/>
  <c r="K53" i="1"/>
  <c r="L53" i="1" s="1"/>
  <c r="K50" i="1"/>
  <c r="L50" i="1" s="1"/>
  <c r="K45" i="1"/>
  <c r="L45" i="1" s="1"/>
  <c r="K42" i="1"/>
  <c r="L42" i="1" s="1"/>
  <c r="K40" i="1"/>
  <c r="L40" i="1" s="1"/>
  <c r="K38" i="1"/>
  <c r="L38" i="1" s="1"/>
  <c r="K33" i="1"/>
  <c r="L33" i="1" s="1"/>
  <c r="K26" i="1"/>
  <c r="L26" i="1" s="1"/>
  <c r="K22" i="1"/>
  <c r="L22" i="1" s="1"/>
  <c r="K16" i="1"/>
  <c r="L16" i="1" s="1"/>
  <c r="K13" i="1"/>
  <c r="L13" i="1" s="1"/>
  <c r="L60" i="1" s="1"/>
  <c r="K11" i="1"/>
  <c r="L11" i="1" s="1"/>
  <c r="K8" i="1"/>
  <c r="L8" i="1" s="1"/>
  <c r="G6" i="1"/>
  <c r="L6" i="1" s="1"/>
  <c r="G60" i="1" l="1"/>
  <c r="K60" i="1"/>
</calcChain>
</file>

<file path=xl/sharedStrings.xml><?xml version="1.0" encoding="utf-8"?>
<sst xmlns="http://schemas.openxmlformats.org/spreadsheetml/2006/main" count="270" uniqueCount="51">
  <si>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</si>
  <si>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</si>
  <si>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</si>
  <si>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</si>
  <si>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</si>
  <si>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</si>
  <si>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de Férias</t>
  </si>
  <si>
    <t>1/3 de Férias</t>
  </si>
  <si>
    <t>Total</t>
  </si>
  <si>
    <t>INSS</t>
  </si>
  <si>
    <t>IRRF</t>
  </si>
  <si>
    <t>Cláudia de Castro Gama</t>
  </si>
  <si>
    <t>Maria do Carmo Lucas dos Santos Silva</t>
  </si>
  <si>
    <t>Cariles Silva de Oliveira</t>
  </si>
  <si>
    <t>Zenilda Lima de Oliveira</t>
  </si>
  <si>
    <t>Suely Dias Borba da Silva</t>
  </si>
  <si>
    <t>Adiantamento de Férias</t>
  </si>
  <si>
    <t>Anésia Maria de Queiroz</t>
  </si>
  <si>
    <t>Antônio Fernandes da Silva</t>
  </si>
  <si>
    <t>Antônio Pires Figueiredo</t>
  </si>
  <si>
    <t>Arthur Torres Medeiros de Figueiredo</t>
  </si>
  <si>
    <t xml:space="preserve">Cassandra Vidal Régis Gouvéia </t>
  </si>
  <si>
    <t>Célia Gomes Pedrosa Rocha</t>
  </si>
  <si>
    <t>Ivonaldo Galdino da Silva</t>
  </si>
  <si>
    <t>Jéssica Dias de Arruda</t>
  </si>
  <si>
    <t xml:space="preserve">Luis Carlos do Nascimento </t>
  </si>
  <si>
    <t>Mara Ruth Lins Soares</t>
  </si>
  <si>
    <t>Marília Quirino de Almeida</t>
  </si>
  <si>
    <t>Silvana Alexandre da Silva</t>
  </si>
  <si>
    <t xml:space="preserve">Timóteo Bernardo da Silva </t>
  </si>
  <si>
    <t>Período de Gozo</t>
  </si>
  <si>
    <t>17/06/2019 a 01/07/2019</t>
  </si>
  <si>
    <t>Férias - Ano 2019</t>
  </si>
  <si>
    <t>Isaac da Silva Moura</t>
  </si>
  <si>
    <t>03/06/2019 a 17/06/2019</t>
  </si>
  <si>
    <t>18/06/2019 a 02/07/2019</t>
  </si>
  <si>
    <t>Janduy Araújo Costa</t>
  </si>
  <si>
    <t>Juliana Ramos Almeida</t>
  </si>
  <si>
    <t>Rosilda Kelly Silva Santos</t>
  </si>
  <si>
    <t>Déborah Éllen Wanderley Gomes Freire</t>
  </si>
  <si>
    <t>18/02/2019 a 04/03/2019</t>
  </si>
  <si>
    <t>Total: 23 Empregados</t>
  </si>
  <si>
    <t>09/09/2019 a 23/09/2019</t>
  </si>
  <si>
    <t>07/08/2019 a 16/08/2019</t>
  </si>
  <si>
    <t>Abono Pecuniário</t>
  </si>
  <si>
    <t>07/082019 a 16/08/2019</t>
  </si>
  <si>
    <t xml:space="preserve"> 25/11/2019 a 09/12/2019</t>
  </si>
  <si>
    <t xml:space="preserve"> 06/11/2019 a 20/11/2019</t>
  </si>
  <si>
    <t xml:space="preserve">18/12/2019 a 01/01/2020 </t>
  </si>
  <si>
    <t>-</t>
  </si>
  <si>
    <t>Período: 01/01/2019 a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</si>
</sst>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4" fillId="0" borderId="0" xfId="1" applyNumberFormat="1" applyFont="1" applyAlignment="1">
      <alignment horizontal="left" vertical="top"/>
    </xf>
    <xf numFmtId="164" fontId="0" fillId="0" borderId="0" xfId="1" applyNumberFormat="1" applyFont="1"/>
    <xf numFmtId="164" fontId="3" fillId="0" borderId="0" xfId="1" applyNumberFormat="1" applyFont="1" applyAlignment="1">
      <alignment horizontal="left" vertical="top"/>
    </xf>
    <xf numFmtId="164" fontId="2" fillId="0" borderId="0" xfId="1" applyNumberFormat="1" applyFont="1"/>
    <xf numFmtId="164" fontId="7" fillId="0" borderId="0" xfId="1" applyNumberFormat="1" applyFont="1"/>
    <xf numFmtId="164" fontId="5" fillId="2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/>
    </xf>
    <xf numFmtId="43" fontId="7" fillId="0" borderId="0" xfId="1" applyFont="1"/>
    <xf numFmtId="43" fontId="8" fillId="4" borderId="1" xfId="1" applyFont="1" applyFill="1" applyBorder="1" applyAlignment="1">
      <alignment vertical="center"/>
    </xf>
    <xf numFmtId="0" fontId="0" fillId="0" borderId="0" xfId="0"/>
    <xf numFmtId="0" fontId="7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vertical="center"/>
    </xf>
    <xf numFmtId="43" fontId="8" fillId="5" borderId="1" xfId="1" applyFont="1" applyFill="1" applyBorder="1" applyAlignment="1">
      <alignment vertical="center"/>
    </xf>
    <xf numFmtId="43" fontId="5" fillId="5" borderId="1" xfId="0" applyNumberFormat="1" applyFont="1" applyFill="1" applyBorder="1" applyAlignment="1">
      <alignment vertical="center"/>
    </xf>
    <xf numFmtId="164" fontId="5" fillId="2" borderId="4" xfId="1" applyNumberFormat="1" applyFont="1" applyFill="1" applyBorder="1" applyAlignment="1">
      <alignment horizontal="center"/>
    </xf>
    <xf numFmtId="164" fontId="5" fillId="2" borderId="6" xfId="1" applyNumberFormat="1" applyFont="1" applyFill="1" applyBorder="1" applyAlignment="1">
      <alignment horizontal="center"/>
    </xf>
    <xf numFmtId="164" fontId="5" fillId="2" borderId="5" xfId="1" applyNumberFormat="1" applyFont="1" applyFill="1" applyBorder="1" applyAlignment="1">
      <alignment horizontal="center"/>
    </xf>
    <xf numFmtId="164" fontId="6" fillId="3" borderId="1" xfId="1" applyNumberFormat="1" applyFont="1" applyFill="1" applyBorder="1" applyAlignment="1">
      <alignment horizontal="center"/>
    </xf>
    <xf numFmtId="164" fontId="5" fillId="0" borderId="2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43" fontId="8" fillId="4" borderId="1" xfId="1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 xr:uid="{02BBDFDD-46F9-443D-B03D-E99DE11625AE}"/>
  </cellStyles>
  <dxfs count="0"/>
  <tableStyles count="0" defaultTableStyle="TableStyleMedium9" defaultPivotStyle="PivotStyleLight16"/>
  <colors>
    <mruColors>
      <color rgb="FF00FF00"/>
      <color rgb="FFD2F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6" sqref="F16"/>
    </sheetView>
  </sheetViews>
  <sheetFormatPr defaultRowHeight="20.25" customHeight="1" x14ac:dyDescent="0.25"/>
  <cols>
    <col min="1" max="1" width="8.28515625" style="2" customWidth="1"/>
    <col min="2" max="2" width="36.140625" style="2" bestFit="1" customWidth="1"/>
    <col min="3" max="3" width="35" style="2" customWidth="1"/>
    <col min="4" max="12" width="24.28515625" style="2" customWidth="1"/>
    <col min="13" max="16384" width="9.140625" style="2"/>
  </cols>
  <sheetData>
    <row r="1" spans="1:17" ht="20.25" customHeight="1" x14ac:dyDescent="0.25">
      <c r="A1" s="29" t="s">
        <v>32</v>
      </c>
      <c r="B1" s="29"/>
      <c r="C1" s="1"/>
    </row>
    <row r="2" spans="1:17" ht="20.25" customHeight="1" x14ac:dyDescent="0.25">
      <c r="A2" s="30" t="s">
        <v>0</v>
      </c>
      <c r="B2" s="30"/>
      <c r="C2" s="30"/>
      <c r="D2" s="30"/>
      <c r="E2" s="30"/>
      <c r="F2" s="3"/>
    </row>
    <row r="3" spans="1:17" ht="20.25" customHeight="1" x14ac:dyDescent="0.25">
      <c r="A3" s="4" t="s">
        <v>50</v>
      </c>
      <c r="B3" s="4"/>
      <c r="C3" s="4"/>
    </row>
    <row r="4" spans="1:17" ht="20.25" customHeight="1" x14ac:dyDescent="0.25">
      <c r="A4" s="27" t="s">
        <v>1</v>
      </c>
      <c r="B4" s="27" t="s">
        <v>2</v>
      </c>
      <c r="C4" s="27" t="s">
        <v>30</v>
      </c>
      <c r="D4" s="23" t="s">
        <v>3</v>
      </c>
      <c r="E4" s="24"/>
      <c r="F4" s="24"/>
      <c r="G4" s="25"/>
      <c r="H4" s="26" t="s">
        <v>4</v>
      </c>
      <c r="I4" s="26"/>
      <c r="J4" s="26"/>
      <c r="K4" s="26"/>
      <c r="L4" s="27" t="s">
        <v>5</v>
      </c>
      <c r="M4" s="5"/>
      <c r="N4" s="5"/>
      <c r="O4" s="5"/>
      <c r="P4" s="5"/>
      <c r="Q4" s="5"/>
    </row>
    <row r="5" spans="1:17" ht="20.25" customHeight="1" x14ac:dyDescent="0.25">
      <c r="A5" s="28"/>
      <c r="B5" s="28"/>
      <c r="C5" s="28"/>
      <c r="D5" s="6" t="s">
        <v>6</v>
      </c>
      <c r="E5" s="6" t="s">
        <v>7</v>
      </c>
      <c r="F5" s="6" t="s">
        <v>44</v>
      </c>
      <c r="G5" s="6" t="s">
        <v>8</v>
      </c>
      <c r="H5" s="7" t="s">
        <v>9</v>
      </c>
      <c r="I5" s="7" t="s">
        <v>10</v>
      </c>
      <c r="J5" s="7" t="s">
        <v>16</v>
      </c>
      <c r="K5" s="7" t="s">
        <v>8</v>
      </c>
      <c r="L5" s="28"/>
      <c r="M5" s="5"/>
      <c r="N5" s="5"/>
      <c r="O5" s="5"/>
      <c r="P5" s="5"/>
      <c r="Q5" s="5"/>
    </row>
    <row r="6" spans="1:17" s="10" customFormat="1" ht="15" x14ac:dyDescent="0.25">
      <c r="A6" s="15">
        <v>1</v>
      </c>
      <c r="B6" s="16" t="s">
        <v>17</v>
      </c>
      <c r="C6" s="17" t="s">
        <v>31</v>
      </c>
      <c r="D6" s="9">
        <v>3712.03</v>
      </c>
      <c r="E6" s="9">
        <v>1237.3399999999999</v>
      </c>
      <c r="F6" s="31" t="s">
        <v>49</v>
      </c>
      <c r="G6" s="18">
        <f>SUM(D6:E6)</f>
        <v>4949.37</v>
      </c>
      <c r="H6" s="9">
        <v>534.52</v>
      </c>
      <c r="I6" s="9">
        <v>357.21</v>
      </c>
      <c r="J6" s="31" t="s">
        <v>49</v>
      </c>
      <c r="K6" s="19">
        <f>SUM(H6:J6)</f>
        <v>891.73</v>
      </c>
      <c r="L6" s="20">
        <f>G6-K6</f>
        <v>4057.64</v>
      </c>
      <c r="M6" s="11"/>
      <c r="N6" s="11"/>
      <c r="O6" s="11"/>
      <c r="P6" s="11"/>
      <c r="Q6" s="11"/>
    </row>
    <row r="7" spans="1:17" s="10" customFormat="1" ht="15" x14ac:dyDescent="0.25">
      <c r="A7" s="15">
        <v>1</v>
      </c>
      <c r="B7" s="16" t="s">
        <v>17</v>
      </c>
      <c r="C7" s="17" t="s">
        <v>48</v>
      </c>
      <c r="D7" s="9">
        <v>3712.03</v>
      </c>
      <c r="E7" s="9">
        <v>1237.3399999999999</v>
      </c>
      <c r="F7" s="31" t="s">
        <v>49</v>
      </c>
      <c r="G7" s="18">
        <f>SUM(D7:E7)</f>
        <v>4949.37</v>
      </c>
      <c r="H7" s="9">
        <v>534.52</v>
      </c>
      <c r="I7" s="9">
        <v>357.21</v>
      </c>
      <c r="J7" s="31" t="s">
        <v>49</v>
      </c>
      <c r="K7" s="19">
        <f t="shared" ref="K7" si="0">SUM(H7:J7)</f>
        <v>891.73</v>
      </c>
      <c r="L7" s="20">
        <f>G7-K7</f>
        <v>4057.64</v>
      </c>
      <c r="M7" s="11"/>
      <c r="N7" s="11"/>
      <c r="O7" s="11"/>
      <c r="P7" s="11"/>
      <c r="Q7" s="11"/>
    </row>
    <row r="8" spans="1:17" s="10" customFormat="1" ht="15" x14ac:dyDescent="0.25">
      <c r="A8" s="12">
        <v>3</v>
      </c>
      <c r="B8" s="13" t="s">
        <v>18</v>
      </c>
      <c r="C8" s="14" t="s">
        <v>31</v>
      </c>
      <c r="D8" s="21">
        <v>1849.16</v>
      </c>
      <c r="E8" s="21">
        <v>616.39</v>
      </c>
      <c r="F8" s="32" t="s">
        <v>49</v>
      </c>
      <c r="G8" s="18">
        <f t="shared" ref="G8:G58" si="1">SUM(D8:E8)</f>
        <v>2465.5500000000002</v>
      </c>
      <c r="H8" s="21">
        <v>220.25</v>
      </c>
      <c r="I8" s="21">
        <v>11.38</v>
      </c>
      <c r="J8" s="32" t="s">
        <v>49</v>
      </c>
      <c r="K8" s="19">
        <f t="shared" ref="K8:K55" si="2">SUM(H8:J8)</f>
        <v>231.63</v>
      </c>
      <c r="L8" s="22">
        <f>G8-K8</f>
        <v>2233.92</v>
      </c>
      <c r="M8" s="11"/>
      <c r="N8" s="11"/>
      <c r="O8" s="11"/>
      <c r="P8" s="11"/>
      <c r="Q8" s="11"/>
    </row>
    <row r="9" spans="1:17" s="10" customFormat="1" ht="15" x14ac:dyDescent="0.25">
      <c r="A9" s="15">
        <v>3</v>
      </c>
      <c r="B9" s="16" t="s">
        <v>18</v>
      </c>
      <c r="C9" s="17" t="s">
        <v>46</v>
      </c>
      <c r="D9" s="9">
        <v>1862.96</v>
      </c>
      <c r="E9" s="9">
        <v>620.99</v>
      </c>
      <c r="F9" s="31" t="s">
        <v>49</v>
      </c>
      <c r="G9" s="18">
        <f>D9+E9</f>
        <v>2483.9499999999998</v>
      </c>
      <c r="H9" s="9">
        <v>198.71</v>
      </c>
      <c r="I9" s="9">
        <v>28.59</v>
      </c>
      <c r="J9" s="31" t="s">
        <v>49</v>
      </c>
      <c r="K9" s="19">
        <f>H9+I9</f>
        <v>227.3</v>
      </c>
      <c r="L9" s="20">
        <f>G9-K9</f>
        <v>2256.6499999999996</v>
      </c>
      <c r="M9" s="11"/>
      <c r="N9" s="11"/>
      <c r="O9" s="11"/>
      <c r="P9" s="11"/>
      <c r="Q9" s="11"/>
    </row>
    <row r="10" spans="1:17" s="10" customFormat="1" ht="15" x14ac:dyDescent="0.25">
      <c r="A10" s="12">
        <v>3</v>
      </c>
      <c r="B10" s="13" t="s">
        <v>18</v>
      </c>
      <c r="C10" s="14" t="s">
        <v>48</v>
      </c>
      <c r="D10" s="21">
        <v>1862.96</v>
      </c>
      <c r="E10" s="21">
        <v>620.99</v>
      </c>
      <c r="F10" s="32" t="s">
        <v>49</v>
      </c>
      <c r="G10" s="18">
        <f>D10+E10</f>
        <v>2483.9499999999998</v>
      </c>
      <c r="H10" s="21">
        <v>312.97309999999999</v>
      </c>
      <c r="I10" s="21">
        <v>20.02</v>
      </c>
      <c r="J10" s="32" t="s">
        <v>49</v>
      </c>
      <c r="K10" s="19">
        <f>H10+I10</f>
        <v>332.99309999999997</v>
      </c>
      <c r="L10" s="22">
        <f t="shared" ref="L10:L59" si="3">G10-K10</f>
        <v>2150.9568999999997</v>
      </c>
      <c r="M10" s="11"/>
      <c r="N10" s="11"/>
      <c r="O10" s="11"/>
      <c r="P10" s="11"/>
      <c r="Q10" s="11"/>
    </row>
    <row r="11" spans="1:17" s="10" customFormat="1" ht="15" x14ac:dyDescent="0.25">
      <c r="A11" s="15">
        <v>47</v>
      </c>
      <c r="B11" s="16" t="s">
        <v>19</v>
      </c>
      <c r="C11" s="17" t="s">
        <v>31</v>
      </c>
      <c r="D11" s="9">
        <v>1256.27</v>
      </c>
      <c r="E11" s="9">
        <v>418.76</v>
      </c>
      <c r="F11" s="31" t="s">
        <v>49</v>
      </c>
      <c r="G11" s="18">
        <f t="shared" si="1"/>
        <v>1675.03</v>
      </c>
      <c r="H11" s="9">
        <v>133.99</v>
      </c>
      <c r="I11" s="31" t="s">
        <v>49</v>
      </c>
      <c r="J11" s="31" t="s">
        <v>49</v>
      </c>
      <c r="K11" s="19">
        <f t="shared" si="2"/>
        <v>133.99</v>
      </c>
      <c r="L11" s="20">
        <f t="shared" si="3"/>
        <v>1541.04</v>
      </c>
      <c r="M11" s="11"/>
      <c r="N11" s="11"/>
      <c r="O11" s="11"/>
      <c r="P11" s="11"/>
      <c r="Q11" s="11"/>
    </row>
    <row r="12" spans="1:17" s="10" customFormat="1" ht="15" x14ac:dyDescent="0.25">
      <c r="A12" s="12">
        <v>47</v>
      </c>
      <c r="B12" s="13" t="s">
        <v>19</v>
      </c>
      <c r="C12" s="14" t="s">
        <v>48</v>
      </c>
      <c r="D12" s="21">
        <v>1256.27</v>
      </c>
      <c r="E12" s="21">
        <v>418.76</v>
      </c>
      <c r="F12" s="32" t="s">
        <v>49</v>
      </c>
      <c r="G12" s="18">
        <f t="shared" ref="G12" si="4">SUM(D12:E12)</f>
        <v>1675.03</v>
      </c>
      <c r="H12" s="21">
        <v>133.99</v>
      </c>
      <c r="I12" s="32" t="s">
        <v>49</v>
      </c>
      <c r="J12" s="32" t="s">
        <v>49</v>
      </c>
      <c r="K12" s="19">
        <f t="shared" ref="K12" si="5">SUM(H12:J12)</f>
        <v>133.99</v>
      </c>
      <c r="L12" s="22">
        <f>G12-K12</f>
        <v>1541.04</v>
      </c>
      <c r="M12" s="11"/>
      <c r="N12" s="11"/>
      <c r="O12" s="11"/>
      <c r="P12" s="11"/>
      <c r="Q12" s="11"/>
    </row>
    <row r="13" spans="1:17" s="10" customFormat="1" ht="15" x14ac:dyDescent="0.25">
      <c r="A13" s="15">
        <v>43</v>
      </c>
      <c r="B13" s="16" t="s">
        <v>20</v>
      </c>
      <c r="C13" s="17" t="s">
        <v>31</v>
      </c>
      <c r="D13" s="9">
        <v>542.25</v>
      </c>
      <c r="E13" s="9">
        <v>180.75</v>
      </c>
      <c r="F13" s="31" t="s">
        <v>49</v>
      </c>
      <c r="G13" s="18">
        <f>SUM(D13:E13)</f>
        <v>723</v>
      </c>
      <c r="H13" s="9">
        <v>57.83</v>
      </c>
      <c r="I13" s="31" t="s">
        <v>49</v>
      </c>
      <c r="J13" s="31" t="s">
        <v>49</v>
      </c>
      <c r="K13" s="19">
        <f t="shared" si="2"/>
        <v>57.83</v>
      </c>
      <c r="L13" s="20">
        <f t="shared" si="3"/>
        <v>665.17</v>
      </c>
      <c r="M13" s="11"/>
      <c r="N13" s="11"/>
      <c r="O13" s="11"/>
      <c r="P13" s="11"/>
      <c r="Q13" s="11"/>
    </row>
    <row r="14" spans="1:17" s="10" customFormat="1" ht="15" x14ac:dyDescent="0.25">
      <c r="A14" s="12">
        <v>43</v>
      </c>
      <c r="B14" s="13" t="s">
        <v>20</v>
      </c>
      <c r="C14" s="14" t="s">
        <v>43</v>
      </c>
      <c r="D14" s="21">
        <v>361.5</v>
      </c>
      <c r="E14" s="21">
        <v>120.5</v>
      </c>
      <c r="F14" s="32">
        <v>241</v>
      </c>
      <c r="G14" s="18">
        <f>G15</f>
        <v>723</v>
      </c>
      <c r="H14" s="21">
        <v>38.56</v>
      </c>
      <c r="I14" s="32" t="s">
        <v>49</v>
      </c>
      <c r="J14" s="32" t="s">
        <v>49</v>
      </c>
      <c r="K14" s="19">
        <f t="shared" si="2"/>
        <v>38.56</v>
      </c>
      <c r="L14" s="22">
        <f t="shared" si="3"/>
        <v>684.44</v>
      </c>
      <c r="M14" s="11"/>
      <c r="N14" s="11"/>
      <c r="O14" s="11"/>
      <c r="P14" s="11"/>
      <c r="Q14" s="11"/>
    </row>
    <row r="15" spans="1:17" s="10" customFormat="1" ht="15" x14ac:dyDescent="0.25">
      <c r="A15" s="15">
        <v>43</v>
      </c>
      <c r="B15" s="16" t="s">
        <v>20</v>
      </c>
      <c r="C15" s="17" t="s">
        <v>48</v>
      </c>
      <c r="D15" s="9">
        <v>542.25</v>
      </c>
      <c r="E15" s="9">
        <v>180.75</v>
      </c>
      <c r="F15" s="31" t="s">
        <v>49</v>
      </c>
      <c r="G15" s="18">
        <f t="shared" ref="G15" si="6">SUM(D15:E15)</f>
        <v>723</v>
      </c>
      <c r="H15" s="9">
        <v>57.83</v>
      </c>
      <c r="I15" s="31" t="s">
        <v>49</v>
      </c>
      <c r="J15" s="31" t="s">
        <v>49</v>
      </c>
      <c r="K15" s="19">
        <f t="shared" ref="K15" si="7">SUM(H15:J15)</f>
        <v>57.83</v>
      </c>
      <c r="L15" s="20">
        <f t="shared" si="3"/>
        <v>665.17</v>
      </c>
      <c r="M15" s="11"/>
      <c r="N15" s="11"/>
      <c r="O15" s="11"/>
      <c r="P15" s="11"/>
      <c r="Q15" s="11"/>
    </row>
    <row r="16" spans="1:17" s="10" customFormat="1" ht="15" x14ac:dyDescent="0.25">
      <c r="A16" s="12">
        <v>23</v>
      </c>
      <c r="B16" s="13" t="s">
        <v>13</v>
      </c>
      <c r="C16" s="14" t="s">
        <v>31</v>
      </c>
      <c r="D16" s="21">
        <v>2730.6</v>
      </c>
      <c r="E16" s="21">
        <v>910.2</v>
      </c>
      <c r="F16" s="32" t="s">
        <v>49</v>
      </c>
      <c r="G16" s="18">
        <f t="shared" si="1"/>
        <v>3640.8</v>
      </c>
      <c r="H16" s="21">
        <v>393.19</v>
      </c>
      <c r="I16" s="21">
        <v>103.9</v>
      </c>
      <c r="J16" s="32" t="s">
        <v>49</v>
      </c>
      <c r="K16" s="19">
        <f t="shared" si="2"/>
        <v>497.09000000000003</v>
      </c>
      <c r="L16" s="22">
        <f t="shared" si="3"/>
        <v>3143.71</v>
      </c>
      <c r="M16" s="11"/>
      <c r="N16" s="11"/>
      <c r="O16" s="11"/>
      <c r="P16" s="11"/>
      <c r="Q16" s="11"/>
    </row>
    <row r="17" spans="1:17" s="10" customFormat="1" ht="15" x14ac:dyDescent="0.25">
      <c r="A17" s="15">
        <v>23</v>
      </c>
      <c r="B17" s="16" t="s">
        <v>13</v>
      </c>
      <c r="C17" s="17" t="s">
        <v>48</v>
      </c>
      <c r="D17" s="9">
        <v>2730.6</v>
      </c>
      <c r="E17" s="9">
        <v>910.2</v>
      </c>
      <c r="F17" s="31" t="s">
        <v>49</v>
      </c>
      <c r="G17" s="18">
        <v>3640.8</v>
      </c>
      <c r="H17" s="9">
        <v>393.19</v>
      </c>
      <c r="I17" s="9">
        <v>103.9</v>
      </c>
      <c r="J17" s="31" t="s">
        <v>49</v>
      </c>
      <c r="K17" s="19">
        <v>497.09</v>
      </c>
      <c r="L17" s="20">
        <f t="shared" si="3"/>
        <v>3143.71</v>
      </c>
      <c r="M17" s="11"/>
      <c r="N17" s="11"/>
      <c r="O17" s="11"/>
      <c r="P17" s="11"/>
      <c r="Q17" s="11"/>
    </row>
    <row r="18" spans="1:17" s="10" customFormat="1" ht="15" x14ac:dyDescent="0.25">
      <c r="A18" s="12">
        <v>39</v>
      </c>
      <c r="B18" s="13" t="s">
        <v>21</v>
      </c>
      <c r="C18" s="14" t="s">
        <v>31</v>
      </c>
      <c r="D18" s="21">
        <v>1209.9000000000001</v>
      </c>
      <c r="E18" s="21">
        <v>403.3</v>
      </c>
      <c r="F18" s="32" t="s">
        <v>49</v>
      </c>
      <c r="G18" s="18">
        <f t="shared" si="1"/>
        <v>1613.2</v>
      </c>
      <c r="H18" s="21">
        <v>129.05000000000001</v>
      </c>
      <c r="I18" s="32" t="s">
        <v>49</v>
      </c>
      <c r="J18" s="32" t="s">
        <v>49</v>
      </c>
      <c r="K18" s="19">
        <f t="shared" si="2"/>
        <v>129.05000000000001</v>
      </c>
      <c r="L18" s="22">
        <f t="shared" si="3"/>
        <v>1484.15</v>
      </c>
      <c r="M18" s="11"/>
      <c r="N18" s="11"/>
      <c r="O18" s="11"/>
      <c r="P18" s="11"/>
      <c r="Q18" s="11"/>
    </row>
    <row r="19" spans="1:17" s="10" customFormat="1" ht="15" x14ac:dyDescent="0.25">
      <c r="A19" s="15">
        <v>39</v>
      </c>
      <c r="B19" s="16" t="s">
        <v>21</v>
      </c>
      <c r="C19" s="17" t="s">
        <v>48</v>
      </c>
      <c r="D19" s="9">
        <v>1219.0015000000001</v>
      </c>
      <c r="E19" s="9">
        <v>406.33111000000002</v>
      </c>
      <c r="F19" s="31" t="s">
        <v>49</v>
      </c>
      <c r="G19" s="18">
        <f t="shared" si="1"/>
        <v>1625.3326100000002</v>
      </c>
      <c r="H19" s="9">
        <v>130.01</v>
      </c>
      <c r="I19" s="31" t="s">
        <v>49</v>
      </c>
      <c r="J19" s="31" t="s">
        <v>49</v>
      </c>
      <c r="K19" s="19">
        <f t="shared" si="2"/>
        <v>130.01</v>
      </c>
      <c r="L19" s="20">
        <f t="shared" si="3"/>
        <v>1495.3226100000002</v>
      </c>
      <c r="M19" s="11"/>
      <c r="N19" s="11"/>
      <c r="O19" s="11"/>
      <c r="P19" s="11"/>
      <c r="Q19" s="11"/>
    </row>
    <row r="20" spans="1:17" s="10" customFormat="1" ht="15" x14ac:dyDescent="0.25">
      <c r="A20" s="12">
        <v>37</v>
      </c>
      <c r="B20" s="13" t="s">
        <v>11</v>
      </c>
      <c r="C20" s="14" t="s">
        <v>31</v>
      </c>
      <c r="D20" s="21">
        <v>1118.93</v>
      </c>
      <c r="E20" s="21">
        <v>372.98</v>
      </c>
      <c r="F20" s="32" t="s">
        <v>49</v>
      </c>
      <c r="G20" s="18">
        <f t="shared" si="1"/>
        <v>1491.91</v>
      </c>
      <c r="H20" s="21">
        <v>119.34</v>
      </c>
      <c r="I20" s="32" t="s">
        <v>49</v>
      </c>
      <c r="J20" s="32" t="s">
        <v>49</v>
      </c>
      <c r="K20" s="19">
        <f t="shared" si="2"/>
        <v>119.34</v>
      </c>
      <c r="L20" s="22">
        <f t="shared" si="3"/>
        <v>1372.5700000000002</v>
      </c>
      <c r="M20" s="11"/>
      <c r="N20" s="11"/>
      <c r="O20" s="11"/>
      <c r="P20" s="11"/>
      <c r="Q20" s="11"/>
    </row>
    <row r="21" spans="1:17" s="10" customFormat="1" ht="15" x14ac:dyDescent="0.25">
      <c r="A21" s="15">
        <v>37</v>
      </c>
      <c r="B21" s="16" t="s">
        <v>11</v>
      </c>
      <c r="C21" s="17" t="s">
        <v>48</v>
      </c>
      <c r="D21" s="9">
        <v>1128.0315000000001</v>
      </c>
      <c r="E21" s="9">
        <v>376.01110999999997</v>
      </c>
      <c r="F21" s="31" t="s">
        <v>49</v>
      </c>
      <c r="G21" s="18">
        <f t="shared" si="1"/>
        <v>1504.04261</v>
      </c>
      <c r="H21" s="9">
        <v>120.32</v>
      </c>
      <c r="I21" s="31" t="s">
        <v>49</v>
      </c>
      <c r="J21" s="31" t="s">
        <v>49</v>
      </c>
      <c r="K21" s="19">
        <f t="shared" si="2"/>
        <v>120.32</v>
      </c>
      <c r="L21" s="20">
        <f t="shared" si="3"/>
        <v>1383.72261</v>
      </c>
      <c r="M21" s="11"/>
      <c r="N21" s="11"/>
      <c r="O21" s="11"/>
      <c r="P21" s="11"/>
      <c r="Q21" s="11"/>
    </row>
    <row r="22" spans="1:17" s="10" customFormat="1" ht="15" x14ac:dyDescent="0.25">
      <c r="A22" s="12">
        <v>26</v>
      </c>
      <c r="B22" s="13" t="s">
        <v>22</v>
      </c>
      <c r="C22" s="14" t="s">
        <v>31</v>
      </c>
      <c r="D22" s="21">
        <v>650.70000000000005</v>
      </c>
      <c r="E22" s="21">
        <v>216.9</v>
      </c>
      <c r="F22" s="32" t="s">
        <v>49</v>
      </c>
      <c r="G22" s="18">
        <f t="shared" si="1"/>
        <v>867.6</v>
      </c>
      <c r="H22" s="21">
        <v>69.400000000000006</v>
      </c>
      <c r="I22" s="32" t="s">
        <v>49</v>
      </c>
      <c r="J22" s="32" t="s">
        <v>49</v>
      </c>
      <c r="K22" s="19">
        <f t="shared" si="2"/>
        <v>69.400000000000006</v>
      </c>
      <c r="L22" s="22">
        <f t="shared" si="3"/>
        <v>798.2</v>
      </c>
      <c r="M22" s="11"/>
      <c r="N22" s="11"/>
      <c r="O22" s="11"/>
      <c r="P22" s="11"/>
      <c r="Q22" s="11"/>
    </row>
    <row r="23" spans="1:17" s="10" customFormat="1" ht="15" x14ac:dyDescent="0.25">
      <c r="A23" s="15">
        <v>26</v>
      </c>
      <c r="B23" s="16" t="s">
        <v>22</v>
      </c>
      <c r="C23" s="17" t="s">
        <v>48</v>
      </c>
      <c r="D23" s="9">
        <v>650.70000000000005</v>
      </c>
      <c r="E23" s="9">
        <v>216.9</v>
      </c>
      <c r="F23" s="31" t="s">
        <v>49</v>
      </c>
      <c r="G23" s="18">
        <f t="shared" ref="G23" si="8">SUM(D23:E23)</f>
        <v>867.6</v>
      </c>
      <c r="H23" s="9">
        <v>69.400000000000006</v>
      </c>
      <c r="I23" s="31" t="s">
        <v>49</v>
      </c>
      <c r="J23" s="31" t="s">
        <v>49</v>
      </c>
      <c r="K23" s="19">
        <f t="shared" ref="K23" si="9">SUM(H23:J23)</f>
        <v>69.400000000000006</v>
      </c>
      <c r="L23" s="20">
        <f t="shared" si="3"/>
        <v>798.2</v>
      </c>
      <c r="M23" s="11"/>
      <c r="N23" s="11"/>
      <c r="O23" s="11"/>
      <c r="P23" s="11"/>
      <c r="Q23" s="11"/>
    </row>
    <row r="24" spans="1:17" s="10" customFormat="1" ht="15" x14ac:dyDescent="0.25">
      <c r="A24" s="12">
        <v>51</v>
      </c>
      <c r="B24" s="13" t="s">
        <v>39</v>
      </c>
      <c r="C24" s="14" t="s">
        <v>31</v>
      </c>
      <c r="D24" s="21">
        <v>2294.62</v>
      </c>
      <c r="E24" s="21">
        <v>764.87</v>
      </c>
      <c r="F24" s="32" t="s">
        <v>49</v>
      </c>
      <c r="G24" s="18">
        <f>SUM(D24:E24)</f>
        <v>3059.49</v>
      </c>
      <c r="H24" s="21">
        <v>273.3</v>
      </c>
      <c r="I24" s="21">
        <v>66.16</v>
      </c>
      <c r="J24" s="32" t="s">
        <v>49</v>
      </c>
      <c r="K24" s="19">
        <f t="shared" si="2"/>
        <v>339.46000000000004</v>
      </c>
      <c r="L24" s="22">
        <f t="shared" si="3"/>
        <v>2720.0299999999997</v>
      </c>
      <c r="M24" s="11"/>
      <c r="N24" s="11"/>
      <c r="O24" s="11"/>
      <c r="P24" s="11"/>
      <c r="Q24" s="11"/>
    </row>
    <row r="25" spans="1:17" s="10" customFormat="1" ht="15" x14ac:dyDescent="0.25">
      <c r="A25" s="15">
        <v>51</v>
      </c>
      <c r="B25" s="16" t="s">
        <v>39</v>
      </c>
      <c r="C25" s="17" t="s">
        <v>48</v>
      </c>
      <c r="D25" s="9">
        <v>2317.5715</v>
      </c>
      <c r="E25" s="9">
        <v>772.52111000000002</v>
      </c>
      <c r="F25" s="31" t="s">
        <v>49</v>
      </c>
      <c r="G25" s="18">
        <f t="shared" si="1"/>
        <v>3090.0926100000001</v>
      </c>
      <c r="H25" s="9">
        <v>276.04000000000002</v>
      </c>
      <c r="I25" s="9">
        <v>68.25</v>
      </c>
      <c r="J25" s="31" t="s">
        <v>49</v>
      </c>
      <c r="K25" s="19">
        <f t="shared" si="2"/>
        <v>344.29</v>
      </c>
      <c r="L25" s="20">
        <f t="shared" si="3"/>
        <v>2745.8026100000002</v>
      </c>
      <c r="M25" s="11"/>
      <c r="N25" s="11"/>
      <c r="O25" s="11"/>
      <c r="P25" s="11"/>
      <c r="Q25" s="11"/>
    </row>
    <row r="26" spans="1:17" s="10" customFormat="1" ht="15" x14ac:dyDescent="0.25">
      <c r="A26" s="12">
        <v>7</v>
      </c>
      <c r="B26" s="13" t="s">
        <v>23</v>
      </c>
      <c r="C26" s="14" t="s">
        <v>31</v>
      </c>
      <c r="D26" s="21">
        <v>1262.6300000000001</v>
      </c>
      <c r="E26" s="21">
        <v>420.88</v>
      </c>
      <c r="F26" s="32" t="s">
        <v>49</v>
      </c>
      <c r="G26" s="18">
        <f t="shared" si="1"/>
        <v>1683.5100000000002</v>
      </c>
      <c r="H26" s="21">
        <v>134.66999999999999</v>
      </c>
      <c r="I26" s="32" t="s">
        <v>49</v>
      </c>
      <c r="J26" s="32" t="s">
        <v>49</v>
      </c>
      <c r="K26" s="19">
        <f t="shared" si="2"/>
        <v>134.66999999999999</v>
      </c>
      <c r="L26" s="22">
        <f t="shared" si="3"/>
        <v>1548.8400000000001</v>
      </c>
      <c r="M26" s="11"/>
      <c r="N26" s="11"/>
      <c r="O26" s="11"/>
      <c r="P26" s="11"/>
      <c r="Q26" s="11"/>
    </row>
    <row r="27" spans="1:17" s="10" customFormat="1" ht="15" x14ac:dyDescent="0.25">
      <c r="A27" s="15">
        <v>7</v>
      </c>
      <c r="B27" s="16" t="s">
        <v>23</v>
      </c>
      <c r="C27" s="17" t="s">
        <v>47</v>
      </c>
      <c r="D27" s="9">
        <v>1262.6300000000001</v>
      </c>
      <c r="E27" s="9">
        <v>420.88</v>
      </c>
      <c r="F27" s="31" t="s">
        <v>49</v>
      </c>
      <c r="G27" s="18">
        <f t="shared" ref="G27:G32" si="10">D27+E27</f>
        <v>1683.5100000000002</v>
      </c>
      <c r="H27" s="9">
        <v>134.68</v>
      </c>
      <c r="I27" s="31" t="s">
        <v>49</v>
      </c>
      <c r="J27" s="31" t="s">
        <v>49</v>
      </c>
      <c r="K27" s="19">
        <f t="shared" ref="K27:K32" si="11">H27</f>
        <v>134.68</v>
      </c>
      <c r="L27" s="20">
        <f t="shared" si="3"/>
        <v>1548.8300000000002</v>
      </c>
      <c r="M27" s="11"/>
      <c r="N27" s="11"/>
      <c r="O27" s="11"/>
      <c r="P27" s="11"/>
      <c r="Q27" s="11"/>
    </row>
    <row r="28" spans="1:17" s="10" customFormat="1" ht="15" x14ac:dyDescent="0.25">
      <c r="A28" s="12">
        <v>7</v>
      </c>
      <c r="B28" s="13" t="s">
        <v>23</v>
      </c>
      <c r="C28" s="14" t="s">
        <v>48</v>
      </c>
      <c r="D28" s="21">
        <v>1272.2014999999999</v>
      </c>
      <c r="E28" s="21">
        <v>424.07110999999998</v>
      </c>
      <c r="F28" s="32" t="s">
        <v>49</v>
      </c>
      <c r="G28" s="18">
        <f t="shared" si="10"/>
        <v>1696.27261</v>
      </c>
      <c r="H28" s="21">
        <v>135.69</v>
      </c>
      <c r="I28" s="32" t="s">
        <v>49</v>
      </c>
      <c r="J28" s="32" t="s">
        <v>49</v>
      </c>
      <c r="K28" s="19">
        <f t="shared" si="11"/>
        <v>135.69</v>
      </c>
      <c r="L28" s="22">
        <f t="shared" si="3"/>
        <v>1560.5826099999999</v>
      </c>
      <c r="M28" s="11"/>
      <c r="N28" s="11"/>
      <c r="O28" s="11"/>
      <c r="P28" s="11"/>
      <c r="Q28" s="11"/>
    </row>
    <row r="29" spans="1:17" s="10" customFormat="1" ht="15" x14ac:dyDescent="0.25">
      <c r="A29" s="15">
        <v>52</v>
      </c>
      <c r="B29" s="16" t="s">
        <v>33</v>
      </c>
      <c r="C29" s="17" t="s">
        <v>31</v>
      </c>
      <c r="D29" s="9">
        <v>1000.67</v>
      </c>
      <c r="E29" s="9">
        <v>333.56</v>
      </c>
      <c r="F29" s="31" t="s">
        <v>49</v>
      </c>
      <c r="G29" s="18">
        <f t="shared" si="10"/>
        <v>1334.23</v>
      </c>
      <c r="H29" s="9">
        <v>106.73</v>
      </c>
      <c r="I29" s="31" t="s">
        <v>49</v>
      </c>
      <c r="J29" s="31" t="s">
        <v>49</v>
      </c>
      <c r="K29" s="19">
        <f t="shared" si="11"/>
        <v>106.73</v>
      </c>
      <c r="L29" s="20">
        <f t="shared" si="3"/>
        <v>1227.5</v>
      </c>
      <c r="M29" s="11"/>
      <c r="N29" s="11"/>
      <c r="O29" s="11"/>
      <c r="P29" s="11"/>
      <c r="Q29" s="11"/>
    </row>
    <row r="30" spans="1:17" s="10" customFormat="1" ht="15" x14ac:dyDescent="0.25">
      <c r="A30" s="12">
        <v>52</v>
      </c>
      <c r="B30" s="13" t="s">
        <v>33</v>
      </c>
      <c r="C30" s="14" t="s">
        <v>48</v>
      </c>
      <c r="D30" s="21">
        <v>1009.7615</v>
      </c>
      <c r="E30" s="21">
        <v>336.59111000000001</v>
      </c>
      <c r="F30" s="32" t="s">
        <v>49</v>
      </c>
      <c r="G30" s="18">
        <f t="shared" si="10"/>
        <v>1346.3526099999999</v>
      </c>
      <c r="H30" s="21">
        <v>107.7</v>
      </c>
      <c r="I30" s="32" t="s">
        <v>49</v>
      </c>
      <c r="J30" s="32" t="s">
        <v>49</v>
      </c>
      <c r="K30" s="19">
        <f t="shared" si="11"/>
        <v>107.7</v>
      </c>
      <c r="L30" s="22">
        <f t="shared" si="3"/>
        <v>1238.6526099999999</v>
      </c>
      <c r="M30" s="11"/>
      <c r="N30" s="11"/>
      <c r="O30" s="11"/>
      <c r="P30" s="11"/>
      <c r="Q30" s="11"/>
    </row>
    <row r="31" spans="1:17" s="10" customFormat="1" ht="15" x14ac:dyDescent="0.25">
      <c r="A31" s="15">
        <v>48</v>
      </c>
      <c r="B31" s="16" t="s">
        <v>36</v>
      </c>
      <c r="C31" s="17" t="s">
        <v>31</v>
      </c>
      <c r="D31" s="9">
        <v>626.25</v>
      </c>
      <c r="E31" s="9">
        <v>208.75</v>
      </c>
      <c r="F31" s="31" t="s">
        <v>49</v>
      </c>
      <c r="G31" s="18">
        <f t="shared" si="10"/>
        <v>835</v>
      </c>
      <c r="H31" s="9">
        <v>66.790000000000006</v>
      </c>
      <c r="I31" s="31" t="s">
        <v>49</v>
      </c>
      <c r="J31" s="31" t="s">
        <v>49</v>
      </c>
      <c r="K31" s="19">
        <f t="shared" si="11"/>
        <v>66.790000000000006</v>
      </c>
      <c r="L31" s="20">
        <f t="shared" si="3"/>
        <v>768.21</v>
      </c>
      <c r="M31" s="11"/>
      <c r="N31" s="11"/>
      <c r="O31" s="11"/>
      <c r="P31" s="11"/>
      <c r="Q31" s="11"/>
    </row>
    <row r="32" spans="1:17" s="10" customFormat="1" ht="15" x14ac:dyDescent="0.25">
      <c r="A32" s="12">
        <v>48</v>
      </c>
      <c r="B32" s="13" t="s">
        <v>36</v>
      </c>
      <c r="C32" s="14" t="s">
        <v>48</v>
      </c>
      <c r="D32" s="21">
        <v>631.94150000000002</v>
      </c>
      <c r="E32" s="21">
        <v>210.65110999999999</v>
      </c>
      <c r="F32" s="32" t="s">
        <v>49</v>
      </c>
      <c r="G32" s="18">
        <f t="shared" si="10"/>
        <v>842.59261000000004</v>
      </c>
      <c r="H32" s="21">
        <v>67.400000000000006</v>
      </c>
      <c r="I32" s="32" t="s">
        <v>49</v>
      </c>
      <c r="J32" s="32" t="s">
        <v>49</v>
      </c>
      <c r="K32" s="19">
        <f t="shared" si="11"/>
        <v>67.400000000000006</v>
      </c>
      <c r="L32" s="22">
        <f t="shared" si="3"/>
        <v>775.19261000000006</v>
      </c>
      <c r="M32" s="11"/>
      <c r="N32" s="11"/>
      <c r="O32" s="11"/>
      <c r="P32" s="11"/>
      <c r="Q32" s="11"/>
    </row>
    <row r="33" spans="1:17" s="10" customFormat="1" ht="15" x14ac:dyDescent="0.25">
      <c r="A33" s="15">
        <v>33</v>
      </c>
      <c r="B33" s="16" t="s">
        <v>24</v>
      </c>
      <c r="C33" s="17" t="s">
        <v>34</v>
      </c>
      <c r="D33" s="9">
        <v>1209.9000000000001</v>
      </c>
      <c r="E33" s="9">
        <v>403.3</v>
      </c>
      <c r="F33" s="31" t="s">
        <v>49</v>
      </c>
      <c r="G33" s="18">
        <f t="shared" si="1"/>
        <v>1613.2</v>
      </c>
      <c r="H33" s="9">
        <v>129.05000000000001</v>
      </c>
      <c r="I33" s="31" t="s">
        <v>49</v>
      </c>
      <c r="J33" s="31" t="s">
        <v>49</v>
      </c>
      <c r="K33" s="19">
        <f t="shared" si="2"/>
        <v>129.05000000000001</v>
      </c>
      <c r="L33" s="20">
        <f t="shared" si="3"/>
        <v>1484.15</v>
      </c>
      <c r="M33" s="11"/>
      <c r="N33" s="11"/>
      <c r="O33" s="11"/>
      <c r="P33" s="11"/>
      <c r="Q33" s="11"/>
    </row>
    <row r="34" spans="1:17" s="10" customFormat="1" ht="15" x14ac:dyDescent="0.25">
      <c r="A34" s="12">
        <v>33</v>
      </c>
      <c r="B34" s="13" t="s">
        <v>24</v>
      </c>
      <c r="C34" s="14" t="s">
        <v>35</v>
      </c>
      <c r="D34" s="21">
        <v>1219</v>
      </c>
      <c r="E34" s="21">
        <v>406.33</v>
      </c>
      <c r="F34" s="32" t="s">
        <v>49</v>
      </c>
      <c r="G34" s="18">
        <f t="shared" si="1"/>
        <v>1625.33</v>
      </c>
      <c r="H34" s="21">
        <v>220.67</v>
      </c>
      <c r="I34" s="32" t="s">
        <v>49</v>
      </c>
      <c r="J34" s="32" t="s">
        <v>49</v>
      </c>
      <c r="K34" s="19">
        <f t="shared" si="2"/>
        <v>220.67</v>
      </c>
      <c r="L34" s="22">
        <f t="shared" si="3"/>
        <v>1404.6599999999999</v>
      </c>
      <c r="M34" s="11"/>
      <c r="N34" s="11"/>
      <c r="O34" s="11"/>
      <c r="P34" s="11"/>
      <c r="Q34" s="11"/>
    </row>
    <row r="35" spans="1:17" s="10" customFormat="1" ht="15" x14ac:dyDescent="0.25">
      <c r="A35" s="15">
        <v>33</v>
      </c>
      <c r="B35" s="16" t="s">
        <v>24</v>
      </c>
      <c r="C35" s="17" t="s">
        <v>48</v>
      </c>
      <c r="D35" s="9">
        <v>1219</v>
      </c>
      <c r="E35" s="9">
        <v>406.33</v>
      </c>
      <c r="F35" s="31" t="s">
        <v>49</v>
      </c>
      <c r="G35" s="18">
        <f t="shared" ref="G35" si="12">SUM(D35:E35)</f>
        <v>1625.33</v>
      </c>
      <c r="H35" s="9">
        <v>130.01</v>
      </c>
      <c r="I35" s="31" t="s">
        <v>49</v>
      </c>
      <c r="J35" s="31" t="s">
        <v>49</v>
      </c>
      <c r="K35" s="19">
        <f t="shared" si="2"/>
        <v>130.01</v>
      </c>
      <c r="L35" s="20">
        <f t="shared" si="3"/>
        <v>1495.32</v>
      </c>
      <c r="M35" s="11"/>
      <c r="N35" s="11"/>
      <c r="O35" s="11"/>
      <c r="P35" s="11"/>
      <c r="Q35" s="11"/>
    </row>
    <row r="36" spans="1:17" s="10" customFormat="1" ht="15" x14ac:dyDescent="0.25">
      <c r="A36" s="12">
        <v>49</v>
      </c>
      <c r="B36" s="13" t="s">
        <v>37</v>
      </c>
      <c r="C36" s="14" t="s">
        <v>31</v>
      </c>
      <c r="D36" s="21">
        <v>2294.62</v>
      </c>
      <c r="E36" s="21">
        <v>764.87</v>
      </c>
      <c r="F36" s="32" t="s">
        <v>49</v>
      </c>
      <c r="G36" s="18">
        <f t="shared" si="1"/>
        <v>3059.49</v>
      </c>
      <c r="H36" s="21">
        <v>273.3</v>
      </c>
      <c r="I36" s="21">
        <v>66.16</v>
      </c>
      <c r="J36" s="32" t="s">
        <v>49</v>
      </c>
      <c r="K36" s="19">
        <f t="shared" si="2"/>
        <v>339.46000000000004</v>
      </c>
      <c r="L36" s="22">
        <f t="shared" si="3"/>
        <v>2720.0299999999997</v>
      </c>
      <c r="M36" s="11"/>
      <c r="N36" s="11"/>
      <c r="O36" s="11"/>
      <c r="P36" s="11"/>
      <c r="Q36" s="11"/>
    </row>
    <row r="37" spans="1:17" s="10" customFormat="1" ht="15" x14ac:dyDescent="0.25">
      <c r="A37" s="15">
        <v>49</v>
      </c>
      <c r="B37" s="16" t="s">
        <v>37</v>
      </c>
      <c r="C37" s="17" t="s">
        <v>48</v>
      </c>
      <c r="D37" s="9">
        <v>2317.5715</v>
      </c>
      <c r="E37" s="9">
        <v>772.52111000000002</v>
      </c>
      <c r="F37" s="31" t="s">
        <v>49</v>
      </c>
      <c r="G37" s="18">
        <f>D37+E37</f>
        <v>3090.0926100000001</v>
      </c>
      <c r="H37" s="9">
        <v>276.04000000000002</v>
      </c>
      <c r="I37" s="9">
        <v>68.25</v>
      </c>
      <c r="J37" s="31" t="s">
        <v>49</v>
      </c>
      <c r="K37" s="19">
        <f t="shared" si="2"/>
        <v>344.29</v>
      </c>
      <c r="L37" s="20">
        <f t="shared" si="3"/>
        <v>2745.8026100000002</v>
      </c>
      <c r="M37" s="11"/>
      <c r="N37" s="11"/>
      <c r="O37" s="11"/>
      <c r="P37" s="11"/>
      <c r="Q37" s="11"/>
    </row>
    <row r="38" spans="1:17" s="10" customFormat="1" ht="15" x14ac:dyDescent="0.25">
      <c r="A38" s="12">
        <v>10</v>
      </c>
      <c r="B38" s="13" t="s">
        <v>25</v>
      </c>
      <c r="C38" s="14" t="s">
        <v>31</v>
      </c>
      <c r="D38" s="21">
        <v>861.71</v>
      </c>
      <c r="E38" s="21">
        <v>287.24</v>
      </c>
      <c r="F38" s="32" t="s">
        <v>49</v>
      </c>
      <c r="G38" s="18">
        <f>D38+E38</f>
        <v>1148.95</v>
      </c>
      <c r="H38" s="21">
        <v>91.9</v>
      </c>
      <c r="I38" s="32" t="s">
        <v>49</v>
      </c>
      <c r="J38" s="32" t="s">
        <v>49</v>
      </c>
      <c r="K38" s="19">
        <f t="shared" si="2"/>
        <v>91.9</v>
      </c>
      <c r="L38" s="22">
        <f t="shared" si="3"/>
        <v>1057.05</v>
      </c>
      <c r="M38" s="11"/>
      <c r="N38" s="11"/>
      <c r="O38" s="11"/>
      <c r="P38" s="11"/>
      <c r="Q38" s="11"/>
    </row>
    <row r="39" spans="1:17" s="10" customFormat="1" ht="15" x14ac:dyDescent="0.25">
      <c r="A39" s="15">
        <v>10</v>
      </c>
      <c r="B39" s="16" t="s">
        <v>25</v>
      </c>
      <c r="C39" s="17" t="s">
        <v>48</v>
      </c>
      <c r="D39" s="9">
        <v>868.39149999999995</v>
      </c>
      <c r="E39" s="9">
        <v>289.46111000000002</v>
      </c>
      <c r="F39" s="31" t="s">
        <v>49</v>
      </c>
      <c r="G39" s="18">
        <f>D39+E39</f>
        <v>1157.8526099999999</v>
      </c>
      <c r="H39" s="9">
        <v>92.62</v>
      </c>
      <c r="I39" s="31" t="s">
        <v>49</v>
      </c>
      <c r="J39" s="31" t="s">
        <v>49</v>
      </c>
      <c r="K39" s="19">
        <f t="shared" si="2"/>
        <v>92.62</v>
      </c>
      <c r="L39" s="20">
        <f t="shared" si="3"/>
        <v>1065.23261</v>
      </c>
      <c r="M39" s="11"/>
      <c r="N39" s="11"/>
      <c r="O39" s="11"/>
      <c r="P39" s="11"/>
      <c r="Q39" s="11"/>
    </row>
    <row r="40" spans="1:17" s="10" customFormat="1" ht="15" x14ac:dyDescent="0.25">
      <c r="A40" s="12">
        <v>14</v>
      </c>
      <c r="B40" s="13" t="s">
        <v>12</v>
      </c>
      <c r="C40" s="14" t="s">
        <v>31</v>
      </c>
      <c r="D40" s="21">
        <v>1862.96</v>
      </c>
      <c r="E40" s="21">
        <v>620.99</v>
      </c>
      <c r="F40" s="32" t="s">
        <v>49</v>
      </c>
      <c r="G40" s="18">
        <f t="shared" si="1"/>
        <v>2483.9499999999998</v>
      </c>
      <c r="H40" s="21">
        <v>221.89</v>
      </c>
      <c r="I40" s="21">
        <v>26.85</v>
      </c>
      <c r="J40" s="32" t="s">
        <v>49</v>
      </c>
      <c r="K40" s="19">
        <f t="shared" si="2"/>
        <v>248.73999999999998</v>
      </c>
      <c r="L40" s="22">
        <f t="shared" si="3"/>
        <v>2235.21</v>
      </c>
      <c r="M40" s="11"/>
      <c r="N40" s="11"/>
      <c r="O40" s="11"/>
      <c r="P40" s="11"/>
      <c r="Q40" s="11"/>
    </row>
    <row r="41" spans="1:17" s="10" customFormat="1" ht="15" x14ac:dyDescent="0.25">
      <c r="A41" s="15">
        <v>14</v>
      </c>
      <c r="B41" s="16" t="s">
        <v>12</v>
      </c>
      <c r="C41" s="17" t="s">
        <v>48</v>
      </c>
      <c r="D41" s="9">
        <v>1862.96</v>
      </c>
      <c r="E41" s="9">
        <v>620.99</v>
      </c>
      <c r="F41" s="31" t="s">
        <v>49</v>
      </c>
      <c r="G41" s="18">
        <f t="shared" ref="G41" si="13">SUM(D41:E41)</f>
        <v>2483.9499999999998</v>
      </c>
      <c r="H41" s="9">
        <v>221.8931</v>
      </c>
      <c r="I41" s="9">
        <v>26.85</v>
      </c>
      <c r="J41" s="31" t="s">
        <v>49</v>
      </c>
      <c r="K41" s="19">
        <f t="shared" si="2"/>
        <v>248.7431</v>
      </c>
      <c r="L41" s="20">
        <f t="shared" si="3"/>
        <v>2235.2068999999997</v>
      </c>
      <c r="M41" s="11"/>
      <c r="N41" s="11"/>
      <c r="O41" s="11"/>
      <c r="P41" s="11"/>
      <c r="Q41" s="11"/>
    </row>
    <row r="42" spans="1:17" s="10" customFormat="1" ht="15" x14ac:dyDescent="0.25">
      <c r="A42" s="12">
        <v>45</v>
      </c>
      <c r="B42" s="13" t="s">
        <v>26</v>
      </c>
      <c r="C42" s="14" t="s">
        <v>31</v>
      </c>
      <c r="D42" s="21">
        <v>2730.6</v>
      </c>
      <c r="E42" s="21">
        <v>910.2</v>
      </c>
      <c r="F42" s="32" t="s">
        <v>49</v>
      </c>
      <c r="G42" s="18">
        <f t="shared" si="1"/>
        <v>3640.8</v>
      </c>
      <c r="H42" s="21">
        <v>393.19</v>
      </c>
      <c r="I42" s="21">
        <v>132.34</v>
      </c>
      <c r="J42" s="32" t="s">
        <v>49</v>
      </c>
      <c r="K42" s="19">
        <f t="shared" si="2"/>
        <v>525.53</v>
      </c>
      <c r="L42" s="22">
        <f t="shared" si="3"/>
        <v>3115.2700000000004</v>
      </c>
      <c r="M42" s="11"/>
      <c r="N42" s="11"/>
      <c r="O42" s="11"/>
      <c r="P42" s="11"/>
      <c r="Q42" s="11"/>
    </row>
    <row r="43" spans="1:17" s="10" customFormat="1" ht="15" x14ac:dyDescent="0.25">
      <c r="A43" s="15">
        <v>45</v>
      </c>
      <c r="B43" s="16" t="s">
        <v>26</v>
      </c>
      <c r="C43" s="17" t="s">
        <v>42</v>
      </c>
      <c r="D43" s="9">
        <v>2730.6</v>
      </c>
      <c r="E43" s="9">
        <v>910.2</v>
      </c>
      <c r="F43" s="31" t="s">
        <v>49</v>
      </c>
      <c r="G43" s="18">
        <f t="shared" si="1"/>
        <v>3640.8</v>
      </c>
      <c r="H43" s="9">
        <v>400.48</v>
      </c>
      <c r="I43" s="9">
        <v>131.25</v>
      </c>
      <c r="J43" s="31" t="s">
        <v>49</v>
      </c>
      <c r="K43" s="19">
        <f t="shared" si="2"/>
        <v>531.73</v>
      </c>
      <c r="L43" s="20">
        <f t="shared" si="3"/>
        <v>3109.07</v>
      </c>
      <c r="M43" s="11"/>
      <c r="N43" s="11"/>
      <c r="O43" s="11"/>
      <c r="P43" s="11"/>
      <c r="Q43" s="11"/>
    </row>
    <row r="44" spans="1:17" s="10" customFormat="1" ht="15" x14ac:dyDescent="0.25">
      <c r="A44" s="12">
        <v>45</v>
      </c>
      <c r="B44" s="13" t="s">
        <v>26</v>
      </c>
      <c r="C44" s="14" t="s">
        <v>48</v>
      </c>
      <c r="D44" s="21">
        <v>2730.6</v>
      </c>
      <c r="E44" s="21">
        <v>910.2</v>
      </c>
      <c r="F44" s="32" t="s">
        <v>49</v>
      </c>
      <c r="G44" s="18">
        <f t="shared" ref="G44" si="14">SUM(D44:E44)</f>
        <v>3640.8</v>
      </c>
      <c r="H44" s="21">
        <v>393.19</v>
      </c>
      <c r="I44" s="21">
        <v>132.34</v>
      </c>
      <c r="J44" s="32" t="s">
        <v>49</v>
      </c>
      <c r="K44" s="19">
        <f t="shared" ref="K44" si="15">SUM(H44:J44)</f>
        <v>525.53</v>
      </c>
      <c r="L44" s="22">
        <f t="shared" si="3"/>
        <v>3115.2700000000004</v>
      </c>
      <c r="M44" s="11"/>
      <c r="N44" s="11"/>
      <c r="O44" s="11"/>
      <c r="P44" s="11"/>
      <c r="Q44" s="11"/>
    </row>
    <row r="45" spans="1:17" s="10" customFormat="1" ht="15" x14ac:dyDescent="0.25">
      <c r="A45" s="15">
        <v>46</v>
      </c>
      <c r="B45" s="16" t="s">
        <v>27</v>
      </c>
      <c r="C45" s="17" t="s">
        <v>31</v>
      </c>
      <c r="D45" s="9">
        <v>1200.8</v>
      </c>
      <c r="E45" s="9">
        <v>400.27</v>
      </c>
      <c r="F45" s="31" t="s">
        <v>49</v>
      </c>
      <c r="G45" s="18">
        <f t="shared" si="1"/>
        <v>1601.07</v>
      </c>
      <c r="H45" s="9">
        <v>128.08000000000001</v>
      </c>
      <c r="I45" s="31" t="s">
        <v>49</v>
      </c>
      <c r="J45" s="31" t="s">
        <v>49</v>
      </c>
      <c r="K45" s="19">
        <f t="shared" si="2"/>
        <v>128.08000000000001</v>
      </c>
      <c r="L45" s="20">
        <f t="shared" si="3"/>
        <v>1472.99</v>
      </c>
      <c r="M45" s="11"/>
      <c r="N45" s="11"/>
      <c r="O45" s="11"/>
      <c r="P45" s="11"/>
      <c r="Q45" s="11"/>
    </row>
    <row r="46" spans="1:17" s="10" customFormat="1" ht="15" x14ac:dyDescent="0.25">
      <c r="A46" s="12">
        <v>46</v>
      </c>
      <c r="B46" s="13" t="s">
        <v>27</v>
      </c>
      <c r="C46" s="14" t="s">
        <v>47</v>
      </c>
      <c r="D46" s="21">
        <v>1200.8</v>
      </c>
      <c r="E46" s="21">
        <v>400.27</v>
      </c>
      <c r="F46" s="32" t="s">
        <v>49</v>
      </c>
      <c r="G46" s="18">
        <f t="shared" si="1"/>
        <v>1601.07</v>
      </c>
      <c r="H46" s="21">
        <v>128.08000000000001</v>
      </c>
      <c r="I46" s="32" t="s">
        <v>49</v>
      </c>
      <c r="J46" s="32" t="s">
        <v>49</v>
      </c>
      <c r="K46" s="19">
        <f t="shared" si="2"/>
        <v>128.08000000000001</v>
      </c>
      <c r="L46" s="22">
        <f t="shared" si="3"/>
        <v>1472.99</v>
      </c>
      <c r="M46" s="11"/>
      <c r="N46" s="11"/>
      <c r="O46" s="11"/>
      <c r="P46" s="11"/>
      <c r="Q46" s="11"/>
    </row>
    <row r="47" spans="1:17" s="10" customFormat="1" ht="15" x14ac:dyDescent="0.25">
      <c r="A47" s="15">
        <v>46</v>
      </c>
      <c r="B47" s="16" t="s">
        <v>27</v>
      </c>
      <c r="C47" s="17" t="s">
        <v>48</v>
      </c>
      <c r="D47" s="9">
        <v>1209.9014999999999</v>
      </c>
      <c r="E47" s="9">
        <v>403.30110999999999</v>
      </c>
      <c r="F47" s="31" t="s">
        <v>49</v>
      </c>
      <c r="G47" s="18">
        <f t="shared" si="1"/>
        <v>1613.2026099999998</v>
      </c>
      <c r="H47" s="9">
        <v>129.05000000000001</v>
      </c>
      <c r="I47" s="31" t="s">
        <v>49</v>
      </c>
      <c r="J47" s="31" t="s">
        <v>49</v>
      </c>
      <c r="K47" s="19">
        <f t="shared" si="2"/>
        <v>129.05000000000001</v>
      </c>
      <c r="L47" s="20">
        <f t="shared" si="3"/>
        <v>1484.1526099999999</v>
      </c>
      <c r="M47" s="11"/>
      <c r="N47" s="11"/>
      <c r="O47" s="11"/>
      <c r="P47" s="11"/>
      <c r="Q47" s="11"/>
    </row>
    <row r="48" spans="1:17" s="10" customFormat="1" ht="15" x14ac:dyDescent="0.25">
      <c r="A48" s="12">
        <v>53</v>
      </c>
      <c r="B48" s="13" t="s">
        <v>38</v>
      </c>
      <c r="C48" s="14" t="s">
        <v>31</v>
      </c>
      <c r="D48" s="21">
        <v>1000.67</v>
      </c>
      <c r="E48" s="21">
        <v>333.56</v>
      </c>
      <c r="F48" s="32" t="s">
        <v>49</v>
      </c>
      <c r="G48" s="18">
        <f t="shared" si="1"/>
        <v>1334.23</v>
      </c>
      <c r="H48" s="21">
        <v>106.73</v>
      </c>
      <c r="I48" s="32" t="s">
        <v>49</v>
      </c>
      <c r="J48" s="32" t="s">
        <v>49</v>
      </c>
      <c r="K48" s="19">
        <f t="shared" si="2"/>
        <v>106.73</v>
      </c>
      <c r="L48" s="22">
        <f t="shared" si="3"/>
        <v>1227.5</v>
      </c>
      <c r="M48" s="11"/>
      <c r="N48" s="11"/>
      <c r="O48" s="11"/>
      <c r="P48" s="11"/>
      <c r="Q48" s="11"/>
    </row>
    <row r="49" spans="1:17" s="10" customFormat="1" ht="15" x14ac:dyDescent="0.25">
      <c r="A49" s="15">
        <v>53</v>
      </c>
      <c r="B49" s="16" t="s">
        <v>38</v>
      </c>
      <c r="C49" s="17" t="s">
        <v>48</v>
      </c>
      <c r="D49" s="9">
        <v>1009.7615</v>
      </c>
      <c r="E49" s="9">
        <v>336.59111000000001</v>
      </c>
      <c r="F49" s="31" t="s">
        <v>49</v>
      </c>
      <c r="G49" s="18">
        <f t="shared" si="1"/>
        <v>1346.3526099999999</v>
      </c>
      <c r="H49" s="9">
        <v>107.7</v>
      </c>
      <c r="I49" s="31" t="s">
        <v>49</v>
      </c>
      <c r="J49" s="31" t="s">
        <v>49</v>
      </c>
      <c r="K49" s="19">
        <f t="shared" si="2"/>
        <v>107.7</v>
      </c>
      <c r="L49" s="20">
        <f t="shared" si="3"/>
        <v>1238.6526099999999</v>
      </c>
      <c r="M49" s="11"/>
      <c r="N49" s="11"/>
      <c r="O49" s="11"/>
      <c r="P49" s="11"/>
      <c r="Q49" s="11"/>
    </row>
    <row r="50" spans="1:17" s="10" customFormat="1" ht="15" x14ac:dyDescent="0.25">
      <c r="A50" s="12">
        <v>29</v>
      </c>
      <c r="B50" s="13" t="s">
        <v>15</v>
      </c>
      <c r="C50" s="14" t="s">
        <v>40</v>
      </c>
      <c r="D50" s="21">
        <v>1128.03</v>
      </c>
      <c r="E50" s="21">
        <v>376.01</v>
      </c>
      <c r="F50" s="32" t="s">
        <v>49</v>
      </c>
      <c r="G50" s="18">
        <f t="shared" si="1"/>
        <v>1504.04</v>
      </c>
      <c r="H50" s="21">
        <v>120.31</v>
      </c>
      <c r="I50" s="32" t="s">
        <v>49</v>
      </c>
      <c r="J50" s="32" t="s">
        <v>49</v>
      </c>
      <c r="K50" s="19">
        <f t="shared" si="2"/>
        <v>120.31</v>
      </c>
      <c r="L50" s="22">
        <f t="shared" si="3"/>
        <v>1383.73</v>
      </c>
      <c r="M50" s="11"/>
      <c r="N50" s="11"/>
      <c r="O50" s="11"/>
      <c r="P50" s="11"/>
      <c r="Q50" s="11"/>
    </row>
    <row r="51" spans="1:17" s="10" customFormat="1" ht="15" x14ac:dyDescent="0.25">
      <c r="A51" s="15">
        <v>29</v>
      </c>
      <c r="B51" s="16" t="s">
        <v>15</v>
      </c>
      <c r="C51" s="17" t="s">
        <v>31</v>
      </c>
      <c r="D51" s="9">
        <v>1128.03</v>
      </c>
      <c r="E51" s="9">
        <v>376.01</v>
      </c>
      <c r="F51" s="31" t="s">
        <v>49</v>
      </c>
      <c r="G51" s="18">
        <f t="shared" si="1"/>
        <v>1504.04</v>
      </c>
      <c r="H51" s="9">
        <v>120.32</v>
      </c>
      <c r="I51" s="31" t="s">
        <v>49</v>
      </c>
      <c r="J51" s="31" t="s">
        <v>49</v>
      </c>
      <c r="K51" s="19">
        <f t="shared" si="2"/>
        <v>120.32</v>
      </c>
      <c r="L51" s="20">
        <f t="shared" si="3"/>
        <v>1383.72</v>
      </c>
      <c r="M51" s="11"/>
      <c r="N51" s="11"/>
      <c r="O51" s="11"/>
      <c r="P51" s="11"/>
      <c r="Q51" s="11"/>
    </row>
    <row r="52" spans="1:17" s="10" customFormat="1" ht="15" x14ac:dyDescent="0.25">
      <c r="A52" s="12">
        <v>29</v>
      </c>
      <c r="B52" s="13" t="s">
        <v>15</v>
      </c>
      <c r="C52" s="14" t="s">
        <v>48</v>
      </c>
      <c r="D52" s="21">
        <v>1128.03</v>
      </c>
      <c r="E52" s="21">
        <v>376.01</v>
      </c>
      <c r="F52" s="32" t="s">
        <v>49</v>
      </c>
      <c r="G52" s="18">
        <f t="shared" ref="G52" si="16">SUM(D52:E52)</f>
        <v>1504.04</v>
      </c>
      <c r="H52" s="21">
        <v>120.32</v>
      </c>
      <c r="I52" s="32" t="s">
        <v>49</v>
      </c>
      <c r="J52" s="32" t="s">
        <v>49</v>
      </c>
      <c r="K52" s="19">
        <f t="shared" ref="K52" si="17">SUM(H52:J52)</f>
        <v>120.32</v>
      </c>
      <c r="L52" s="22">
        <f t="shared" si="3"/>
        <v>1383.72</v>
      </c>
      <c r="M52" s="11"/>
      <c r="N52" s="11"/>
      <c r="O52" s="11"/>
      <c r="P52" s="11"/>
      <c r="Q52" s="11"/>
    </row>
    <row r="53" spans="1:17" s="10" customFormat="1" ht="15" x14ac:dyDescent="0.25">
      <c r="A53" s="15">
        <v>38</v>
      </c>
      <c r="B53" s="16" t="s">
        <v>28</v>
      </c>
      <c r="C53" s="17" t="s">
        <v>31</v>
      </c>
      <c r="D53" s="9">
        <v>1118.93</v>
      </c>
      <c r="E53" s="9">
        <v>372.98</v>
      </c>
      <c r="F53" s="31" t="s">
        <v>49</v>
      </c>
      <c r="G53" s="18">
        <f t="shared" si="1"/>
        <v>1491.91</v>
      </c>
      <c r="H53" s="9">
        <v>119.34</v>
      </c>
      <c r="I53" s="31" t="s">
        <v>49</v>
      </c>
      <c r="J53" s="31" t="s">
        <v>49</v>
      </c>
      <c r="K53" s="19">
        <f t="shared" si="2"/>
        <v>119.34</v>
      </c>
      <c r="L53" s="20">
        <f t="shared" si="3"/>
        <v>1372.5700000000002</v>
      </c>
      <c r="M53" s="11"/>
      <c r="N53" s="11"/>
      <c r="O53" s="11"/>
      <c r="P53" s="11"/>
      <c r="Q53" s="11"/>
    </row>
    <row r="54" spans="1:17" s="10" customFormat="1" ht="15" x14ac:dyDescent="0.25">
      <c r="A54" s="12">
        <v>38</v>
      </c>
      <c r="B54" s="13" t="s">
        <v>28</v>
      </c>
      <c r="C54" s="14" t="s">
        <v>48</v>
      </c>
      <c r="D54" s="21">
        <v>1128.0315000000001</v>
      </c>
      <c r="E54" s="21">
        <v>376.01110999999997</v>
      </c>
      <c r="F54" s="32" t="s">
        <v>49</v>
      </c>
      <c r="G54" s="18">
        <f t="shared" si="1"/>
        <v>1504.04261</v>
      </c>
      <c r="H54" s="21">
        <v>120.32</v>
      </c>
      <c r="I54" s="32" t="s">
        <v>49</v>
      </c>
      <c r="J54" s="32" t="s">
        <v>49</v>
      </c>
      <c r="K54" s="19">
        <f t="shared" si="2"/>
        <v>120.32</v>
      </c>
      <c r="L54" s="22">
        <f t="shared" si="3"/>
        <v>1383.72261</v>
      </c>
      <c r="M54" s="11"/>
      <c r="N54" s="11"/>
      <c r="O54" s="11"/>
      <c r="P54" s="11"/>
      <c r="Q54" s="11"/>
    </row>
    <row r="55" spans="1:17" s="10" customFormat="1" ht="15" x14ac:dyDescent="0.25">
      <c r="A55" s="15">
        <v>42</v>
      </c>
      <c r="B55" s="16" t="s">
        <v>29</v>
      </c>
      <c r="C55" s="17" t="s">
        <v>31</v>
      </c>
      <c r="D55" s="9">
        <v>542.25</v>
      </c>
      <c r="E55" s="9">
        <v>180.75</v>
      </c>
      <c r="F55" s="31" t="s">
        <v>49</v>
      </c>
      <c r="G55" s="18">
        <f>SUM(D55:F55)</f>
        <v>723</v>
      </c>
      <c r="H55" s="9">
        <v>57.83</v>
      </c>
      <c r="I55" s="31" t="s">
        <v>49</v>
      </c>
      <c r="J55" s="31" t="s">
        <v>49</v>
      </c>
      <c r="K55" s="19">
        <f t="shared" si="2"/>
        <v>57.83</v>
      </c>
      <c r="L55" s="20">
        <f t="shared" si="3"/>
        <v>665.17</v>
      </c>
      <c r="M55" s="11"/>
      <c r="N55" s="11"/>
      <c r="O55" s="11"/>
      <c r="P55" s="11"/>
      <c r="Q55" s="11"/>
    </row>
    <row r="56" spans="1:17" s="10" customFormat="1" ht="15" x14ac:dyDescent="0.25">
      <c r="A56" s="12">
        <v>42</v>
      </c>
      <c r="B56" s="13" t="s">
        <v>29</v>
      </c>
      <c r="C56" s="14" t="s">
        <v>45</v>
      </c>
      <c r="D56" s="21">
        <v>361.5</v>
      </c>
      <c r="E56" s="21">
        <v>120.5</v>
      </c>
      <c r="F56" s="32">
        <v>241</v>
      </c>
      <c r="G56" s="18">
        <f>SUM(D56:F56)</f>
        <v>723</v>
      </c>
      <c r="H56" s="21">
        <v>38.56</v>
      </c>
      <c r="I56" s="32" t="s">
        <v>49</v>
      </c>
      <c r="J56" s="32" t="s">
        <v>49</v>
      </c>
      <c r="K56" s="19">
        <f>SUM(H56:J56)</f>
        <v>38.56</v>
      </c>
      <c r="L56" s="22">
        <f t="shared" si="3"/>
        <v>684.44</v>
      </c>
      <c r="M56" s="11"/>
      <c r="N56" s="11"/>
      <c r="O56" s="11"/>
      <c r="P56" s="11"/>
      <c r="Q56" s="11"/>
    </row>
    <row r="57" spans="1:17" s="10" customFormat="1" ht="15" x14ac:dyDescent="0.25">
      <c r="A57" s="15">
        <v>42</v>
      </c>
      <c r="B57" s="16" t="s">
        <v>29</v>
      </c>
      <c r="C57" s="17" t="s">
        <v>48</v>
      </c>
      <c r="D57" s="9">
        <v>542.25</v>
      </c>
      <c r="E57" s="9">
        <v>180.75</v>
      </c>
      <c r="F57" s="31" t="s">
        <v>49</v>
      </c>
      <c r="G57" s="18">
        <f t="shared" ref="G57" si="18">SUM(D57:E57)</f>
        <v>723</v>
      </c>
      <c r="H57" s="9">
        <v>57.83</v>
      </c>
      <c r="I57" s="31" t="s">
        <v>49</v>
      </c>
      <c r="J57" s="31" t="s">
        <v>49</v>
      </c>
      <c r="K57" s="19">
        <f>SUM(H57:J57)</f>
        <v>57.83</v>
      </c>
      <c r="L57" s="20">
        <f t="shared" si="3"/>
        <v>665.17</v>
      </c>
      <c r="M57" s="11"/>
      <c r="N57" s="11"/>
      <c r="O57" s="11"/>
      <c r="P57" s="11"/>
      <c r="Q57" s="11"/>
    </row>
    <row r="58" spans="1:17" s="10" customFormat="1" ht="15" x14ac:dyDescent="0.25">
      <c r="A58" s="12">
        <v>19</v>
      </c>
      <c r="B58" s="13" t="s">
        <v>14</v>
      </c>
      <c r="C58" s="14" t="s">
        <v>31</v>
      </c>
      <c r="D58" s="21">
        <v>1876.76</v>
      </c>
      <c r="E58" s="21">
        <v>625.59</v>
      </c>
      <c r="F58" s="32" t="s">
        <v>49</v>
      </c>
      <c r="G58" s="18">
        <f t="shared" si="1"/>
        <v>2502.35</v>
      </c>
      <c r="H58" s="21">
        <v>223.53</v>
      </c>
      <c r="I58" s="21">
        <v>13.89</v>
      </c>
      <c r="J58" s="32" t="s">
        <v>49</v>
      </c>
      <c r="K58" s="19">
        <f>SUM(H58:J58)</f>
        <v>237.42000000000002</v>
      </c>
      <c r="L58" s="22">
        <f t="shared" si="3"/>
        <v>2264.9299999999998</v>
      </c>
      <c r="M58" s="11"/>
      <c r="N58" s="11"/>
      <c r="O58" s="11"/>
      <c r="P58" s="11"/>
      <c r="Q58" s="11"/>
    </row>
    <row r="59" spans="1:17" s="10" customFormat="1" ht="15" x14ac:dyDescent="0.25">
      <c r="A59" s="15">
        <v>19</v>
      </c>
      <c r="B59" s="16" t="s">
        <v>14</v>
      </c>
      <c r="C59" s="17" t="s">
        <v>48</v>
      </c>
      <c r="D59" s="9">
        <v>1876.76</v>
      </c>
      <c r="E59" s="9">
        <v>625.59</v>
      </c>
      <c r="F59" s="31" t="s">
        <v>49</v>
      </c>
      <c r="G59" s="18">
        <f t="shared" ref="G59" si="19">SUM(D59:E59)</f>
        <v>2502.35</v>
      </c>
      <c r="H59" s="9">
        <v>223.53</v>
      </c>
      <c r="I59" s="9">
        <v>13.89</v>
      </c>
      <c r="J59" s="31" t="s">
        <v>49</v>
      </c>
      <c r="K59" s="19">
        <f>SUM(H59:J59)</f>
        <v>237.42000000000002</v>
      </c>
      <c r="L59" s="20">
        <f t="shared" si="3"/>
        <v>2264.9299999999998</v>
      </c>
      <c r="M59" s="11"/>
      <c r="N59" s="11"/>
      <c r="O59" s="11"/>
      <c r="P59" s="11"/>
      <c r="Q59" s="11"/>
    </row>
    <row r="60" spans="1:17" s="10" customFormat="1" ht="15" x14ac:dyDescent="0.25">
      <c r="A60" s="12" t="s">
        <v>41</v>
      </c>
      <c r="B60" s="13"/>
      <c r="C60" s="14"/>
      <c r="D60" s="21">
        <f t="shared" ref="D60:K60" si="20">SUM(D6:D58)</f>
        <v>76558.076499999966</v>
      </c>
      <c r="E60" s="21">
        <f t="shared" si="20"/>
        <v>25519.40221</v>
      </c>
      <c r="F60" s="32" t="s">
        <v>49</v>
      </c>
      <c r="G60" s="18">
        <f t="shared" si="20"/>
        <v>102559.47871000001</v>
      </c>
      <c r="H60" s="21">
        <f t="shared" si="20"/>
        <v>9372.3061999999991</v>
      </c>
      <c r="I60" s="21">
        <f t="shared" si="20"/>
        <v>1714.5499999999997</v>
      </c>
      <c r="J60" s="32" t="s">
        <v>49</v>
      </c>
      <c r="K60" s="19">
        <f t="shared" si="20"/>
        <v>11086.856199999997</v>
      </c>
      <c r="L60" s="22">
        <f>SUM(L6:L59)</f>
        <v>93737.552510000009</v>
      </c>
      <c r="M60" s="11"/>
      <c r="N60" s="11"/>
      <c r="O60" s="11"/>
      <c r="P60" s="11"/>
      <c r="Q60" s="11"/>
    </row>
    <row r="61" spans="1:17" ht="20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20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20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20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20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8"/>
      <c r="N65" s="5"/>
      <c r="O65" s="5"/>
      <c r="P65" s="5"/>
      <c r="Q65" s="5"/>
    </row>
    <row r="66" spans="1:17" ht="20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20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20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20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20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20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20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20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20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20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20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20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20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</sheetData>
  <mergeCells count="8">
    <mergeCell ref="D4:G4"/>
    <mergeCell ref="H4:K4"/>
    <mergeCell ref="L4:L5"/>
    <mergeCell ref="A1:B1"/>
    <mergeCell ref="A2:E2"/>
    <mergeCell ref="A4:A5"/>
    <mergeCell ref="B4:B5"/>
    <mergeCell ref="C4:C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FERIAS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Larissa</cp:lastModifiedBy>
  <cp:revision/>
  <cp:lastPrinted>2019-09-13T16:39:22Z</cp:lastPrinted>
  <dcterms:created xsi:type="dcterms:W3CDTF">2016-11-24T19:06:21Z</dcterms:created>
  <dcterms:modified xsi:type="dcterms:W3CDTF">2020-03-26T17:27:02Z</dcterms:modified>
  <cp:category/>
  <cp:contentStatus/>
</cp:coreProperties>
</file>