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pb\2018\"/>
    </mc:Choice>
  </mc:AlternateContent>
  <xr:revisionPtr revIDLastSave="17" documentId="11_27030E0B67DDD0C4CFE142AD6575853617CA3710" xr6:coauthVersionLast="37" xr6:coauthVersionMax="37" xr10:uidLastSave="{AB320EA8-7CE6-4251-8BEE-7BDB6688D1A0}"/>
  <bookViews>
    <workbookView xWindow="0" yWindow="0" windowWidth="9660" windowHeight="5490" xr2:uid="{00000000-000D-0000-FFFF-FFFF00000000}"/>
  </bookViews>
  <sheets>
    <sheet name="ABR.2018" sheetId="1" r:id="rId1"/>
  </sheets>
  <definedNames>
    <definedName name="_xlnm.Print_Area" localSheetId="0">ABR.2018!$A$1:$N$25</definedName>
  </definedNames>
  <calcPr calcId="179020"/>
</workbook>
</file>

<file path=xl/calcChain.xml><?xml version="1.0" encoding="utf-8"?>
<calcChain xmlns="http://schemas.openxmlformats.org/spreadsheetml/2006/main">
  <c r="H25" i="1" l="1"/>
  <c r="G25" i="1"/>
  <c r="I21" i="1"/>
  <c r="I14" i="1"/>
  <c r="I15" i="1"/>
  <c r="I16" i="1"/>
  <c r="I17" i="1"/>
  <c r="I18" i="1"/>
  <c r="I19" i="1"/>
  <c r="I20" i="1"/>
  <c r="I13" i="1"/>
  <c r="I11" i="1"/>
  <c r="I12" i="1"/>
  <c r="L11" i="1"/>
  <c r="I10" i="1"/>
  <c r="I9" i="1"/>
  <c r="I8" i="1"/>
  <c r="I7" i="1"/>
  <c r="I24" i="1"/>
  <c r="F25" i="1"/>
  <c r="I22" i="1"/>
  <c r="I23" i="1"/>
  <c r="E25" i="1"/>
  <c r="M21" i="1"/>
  <c r="N21" i="1"/>
  <c r="I25" i="1"/>
  <c r="M8" i="1"/>
  <c r="N8" i="1"/>
  <c r="M15" i="1"/>
  <c r="N15" i="1"/>
  <c r="M17" i="1"/>
  <c r="N17" i="1"/>
  <c r="M24" i="1"/>
  <c r="N24" i="1"/>
  <c r="M7" i="1"/>
  <c r="N7" i="1"/>
  <c r="M9" i="1"/>
  <c r="N9" i="1"/>
  <c r="M10" i="1"/>
  <c r="N10" i="1"/>
  <c r="M11" i="1"/>
  <c r="N11" i="1"/>
  <c r="M12" i="1"/>
  <c r="N12" i="1"/>
  <c r="M13" i="1"/>
  <c r="N13" i="1"/>
  <c r="M14" i="1"/>
  <c r="M16" i="1"/>
  <c r="N16" i="1"/>
  <c r="M18" i="1"/>
  <c r="N18" i="1"/>
  <c r="M19" i="1"/>
  <c r="N19" i="1"/>
  <c r="M20" i="1"/>
  <c r="M22" i="1"/>
  <c r="M23" i="1"/>
  <c r="K25" i="1"/>
  <c r="D25" i="1"/>
  <c r="N22" i="1"/>
  <c r="L25" i="1"/>
  <c r="J25" i="1"/>
  <c r="C25" i="1"/>
  <c r="N23" i="1"/>
  <c r="N14" i="1"/>
  <c r="N20" i="1"/>
  <c r="M25" i="1"/>
  <c r="N25" i="1"/>
</calcChain>
</file>

<file path=xl/sharedStrings.xml><?xml version="1.0" encoding="utf-8"?>
<sst xmlns="http://schemas.openxmlformats.org/spreadsheetml/2006/main" count="59" uniqueCount="58">
  <si>
    <t>Folha Sintética - Folha de Pagamento</t>
  </si>
  <si>
    <t>CONSELHO REGIONAL DE ODONTOLOGIA DA PARAÍBA - CNPJ: 09.319.617/0001-49</t>
  </si>
  <si>
    <t>Mês/Ano: 04/2018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</si>
  <si>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</si>
  <si>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</si>
  <si>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</si>
  <si>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</si>
  <si>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</si>
  <si>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</si>
  <si>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</si>
  <si>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Gratificação</t>
  </si>
  <si>
    <t>Diárias</t>
  </si>
  <si>
    <t>Ajuda de Custo</t>
  </si>
  <si>
    <t>Restituição de Contribuição Sindical</t>
  </si>
  <si>
    <t>Total</t>
  </si>
  <si>
    <t>INSS</t>
  </si>
  <si>
    <t>IRRF</t>
  </si>
  <si>
    <t>Outros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</si>
  <si>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</si>
  <si>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</si>
  <si>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</si>
  <si>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</si>
  <si>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</si>
  <si>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</si>
  <si>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</si>
  <si>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</si>
  <si>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</si>
  <si>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</si>
  <si>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</si>
  <si>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</si>
  <si>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</si>
  <si>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</si>
  <si>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</si>
  <si>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</si>
  <si>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</si>
  <si>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</si>
  <si>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</si>
  <si>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</si>
  <si>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</si>
  <si>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</si>
  <si>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</si>
  <si>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</si>
  <si>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</si>
  <si>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</si>
  <si>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</si>
  <si>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</si>
  <si>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000047</t>
  </si>
  <si>
    <t>Antônio Pires Figueiredo</t>
  </si>
  <si>
    <t>00043</t>
  </si>
  <si>
    <t>Arthur Torres Medeiros de Figueiredo</t>
  </si>
  <si>
    <t>00026</t>
  </si>
  <si>
    <t>Célia Gomes Pedrosa Rocha</t>
  </si>
  <si>
    <t>00042</t>
  </si>
  <si>
    <t>Timóteo Bernardo da Silva</t>
  </si>
  <si>
    <t>TOTAL - 18 empregado(s)</t>
  </si>
  <si>
    <t>Nota: A Funcionária Cassandra Vidal Regis Gouveia esteve afastada nos seguintes períodos e motivos relacionados abaixo:</t>
  </si>
  <si>
    <t>* (09/03/2018 a 07/04/2018)  Constatação de Incapacidade Laborativa, Auxilio Doença;</t>
  </si>
  <si>
    <t>* (08/04/2018 a 04/05/2018)  Constatação de Incapacidade Laborativa, Auxilio Doença.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</si>
</sst>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22" workbookViewId="0" xr3:uid="{AEA406A1-0E4B-5B11-9CD5-51D6E497D94C}">
      <selection activeCell="A30" sqref="A30"/>
    </sheetView>
  </sheetViews>
  <sheetFormatPr defaultRowHeight="12.75"/>
  <cols>
    <col min="1" max="1" width="7.28515625" customWidth="1"/>
    <col min="2" max="2" width="35.28515625" customWidth="1"/>
    <col min="3" max="8" width="17.5703125" customWidth="1"/>
    <col min="9" max="9" width="10.85546875" customWidth="1"/>
    <col min="10" max="10" width="13.140625" customWidth="1"/>
    <col min="11" max="11" width="11.140625" customWidth="1"/>
    <col min="13" max="13" width="9.28515625" bestFit="1" customWidth="1"/>
    <col min="14" max="14" width="10.5703125" customWidth="1"/>
  </cols>
  <sheetData>
    <row r="1" spans="1:14" ht="20.100000000000001" customHeight="1">
      <c r="A1" s="31" t="s">
        <v>0</v>
      </c>
      <c r="B1" s="31"/>
      <c r="J1" s="1"/>
    </row>
    <row r="2" spans="1:14" ht="15.95" customHeight="1">
      <c r="A2" s="32" t="s">
        <v>1</v>
      </c>
      <c r="B2" s="32"/>
      <c r="C2" s="32"/>
      <c r="D2" s="32"/>
      <c r="E2" s="23"/>
      <c r="F2" s="23"/>
      <c r="G2" s="23"/>
      <c r="H2" s="23"/>
      <c r="J2" s="2"/>
    </row>
    <row r="3" spans="1:14" ht="14.1" customHeight="1">
      <c r="A3" s="15" t="s">
        <v>2</v>
      </c>
      <c r="B3" s="15"/>
    </row>
    <row r="4" spans="1:14" ht="15" customHeight="1">
      <c r="A4" s="23"/>
    </row>
    <row r="5" spans="1:14" ht="15" customHeight="1">
      <c r="A5" s="35" t="s">
        <v>3</v>
      </c>
      <c r="B5" s="36" t="s">
        <v>4</v>
      </c>
      <c r="C5" s="34" t="s">
        <v>5</v>
      </c>
      <c r="D5" s="34"/>
      <c r="E5" s="34"/>
      <c r="F5" s="34"/>
      <c r="G5" s="34"/>
      <c r="H5" s="34"/>
      <c r="I5" s="34"/>
      <c r="J5" s="26" t="s">
        <v>6</v>
      </c>
      <c r="K5" s="27"/>
      <c r="L5" s="27"/>
      <c r="M5" s="28"/>
      <c r="N5" s="29" t="s">
        <v>7</v>
      </c>
    </row>
    <row r="6" spans="1:14" ht="30" customHeight="1">
      <c r="A6" s="35"/>
      <c r="B6" s="37"/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5" t="s">
        <v>13</v>
      </c>
      <c r="I6" s="7" t="s">
        <v>14</v>
      </c>
      <c r="J6" s="10" t="s">
        <v>15</v>
      </c>
      <c r="K6" s="11" t="s">
        <v>16</v>
      </c>
      <c r="L6" s="11" t="s">
        <v>17</v>
      </c>
      <c r="M6" s="12" t="s">
        <v>14</v>
      </c>
      <c r="N6" s="30"/>
    </row>
    <row r="7" spans="1:14" ht="15" customHeight="1">
      <c r="A7" s="20" t="s">
        <v>18</v>
      </c>
      <c r="B7" s="4" t="s">
        <v>19</v>
      </c>
      <c r="C7" s="21">
        <v>5016.99</v>
      </c>
      <c r="D7" s="6">
        <v>1856.29</v>
      </c>
      <c r="E7" s="6">
        <v>250.85</v>
      </c>
      <c r="F7" s="6">
        <v>0</v>
      </c>
      <c r="G7" s="6"/>
      <c r="H7" s="6">
        <v>167.23</v>
      </c>
      <c r="I7" s="13">
        <f>SUM(C7:H7)</f>
        <v>7291.36</v>
      </c>
      <c r="J7" s="9">
        <v>621.03</v>
      </c>
      <c r="K7" s="6">
        <v>918.99</v>
      </c>
      <c r="L7" s="8">
        <v>0</v>
      </c>
      <c r="M7" s="16">
        <f t="shared" ref="M7:M24" si="0">J7+K7+L7</f>
        <v>1540.02</v>
      </c>
      <c r="N7" s="17">
        <f t="shared" ref="N7:N24" si="1">I7-M7</f>
        <v>5751.34</v>
      </c>
    </row>
    <row r="8" spans="1:14" ht="15" customHeight="1">
      <c r="A8" s="20" t="s">
        <v>20</v>
      </c>
      <c r="B8" s="4" t="s">
        <v>21</v>
      </c>
      <c r="C8" s="21">
        <v>2685.63</v>
      </c>
      <c r="D8" s="6">
        <v>751.98</v>
      </c>
      <c r="E8" s="6">
        <v>134.28</v>
      </c>
      <c r="F8" s="6">
        <v>315</v>
      </c>
      <c r="G8" s="6"/>
      <c r="H8" s="6">
        <v>89.52</v>
      </c>
      <c r="I8" s="13">
        <f>SUM(C8:H8)</f>
        <v>3976.4100000000003</v>
      </c>
      <c r="J8" s="9">
        <v>392.9</v>
      </c>
      <c r="K8" s="6">
        <v>93.61</v>
      </c>
      <c r="L8" s="8">
        <v>315</v>
      </c>
      <c r="M8" s="16">
        <f t="shared" si="0"/>
        <v>801.51</v>
      </c>
      <c r="N8" s="17">
        <f t="shared" si="1"/>
        <v>3174.9000000000005</v>
      </c>
    </row>
    <row r="9" spans="1:14" ht="15" customHeight="1">
      <c r="A9" s="20" t="s">
        <v>22</v>
      </c>
      <c r="B9" s="4" t="s">
        <v>23</v>
      </c>
      <c r="C9" s="21">
        <v>4465.8599999999997</v>
      </c>
      <c r="D9" s="6">
        <v>535.9</v>
      </c>
      <c r="E9" s="6">
        <v>223.29</v>
      </c>
      <c r="F9" s="6">
        <v>0</v>
      </c>
      <c r="G9" s="6"/>
      <c r="H9" s="6">
        <v>148.86000000000001</v>
      </c>
      <c r="I9" s="13">
        <f>SUM(C9:H9)</f>
        <v>5373.9099999999989</v>
      </c>
      <c r="J9" s="9">
        <v>574.75</v>
      </c>
      <c r="K9" s="6">
        <v>367.53</v>
      </c>
      <c r="L9" s="8">
        <v>0</v>
      </c>
      <c r="M9" s="16">
        <f t="shared" si="0"/>
        <v>942.28</v>
      </c>
      <c r="N9" s="17">
        <f t="shared" si="1"/>
        <v>4431.6299999999992</v>
      </c>
    </row>
    <row r="10" spans="1:14" ht="15" customHeight="1">
      <c r="A10" s="20" t="s">
        <v>24</v>
      </c>
      <c r="B10" s="4" t="s">
        <v>25</v>
      </c>
      <c r="C10" s="21">
        <v>0</v>
      </c>
      <c r="D10" s="8">
        <v>0</v>
      </c>
      <c r="E10" s="6">
        <v>0</v>
      </c>
      <c r="F10" s="6">
        <v>0</v>
      </c>
      <c r="G10" s="6"/>
      <c r="H10" s="6">
        <v>59.02</v>
      </c>
      <c r="I10" s="13">
        <f>SUM(C10:H10)</f>
        <v>59.02</v>
      </c>
      <c r="J10" s="9">
        <v>0</v>
      </c>
      <c r="K10" s="8">
        <v>0</v>
      </c>
      <c r="L10" s="8">
        <v>0</v>
      </c>
      <c r="M10" s="16">
        <f t="shared" si="0"/>
        <v>0</v>
      </c>
      <c r="N10" s="17">
        <f t="shared" si="1"/>
        <v>59.02</v>
      </c>
    </row>
    <row r="11" spans="1:14" ht="15" customHeight="1">
      <c r="A11" s="20" t="s">
        <v>26</v>
      </c>
      <c r="B11" s="4" t="s">
        <v>27</v>
      </c>
      <c r="C11" s="21">
        <v>1770.48</v>
      </c>
      <c r="D11" s="8">
        <v>35.409999999999997</v>
      </c>
      <c r="E11" s="6">
        <v>354.1</v>
      </c>
      <c r="F11" s="6">
        <v>157.5</v>
      </c>
      <c r="G11" s="6">
        <v>78.75</v>
      </c>
      <c r="H11" s="6">
        <v>59.02</v>
      </c>
      <c r="I11" s="13">
        <f>SUM(C11:H11)</f>
        <v>2455.2600000000002</v>
      </c>
      <c r="J11" s="9">
        <v>194.39</v>
      </c>
      <c r="K11" s="8">
        <v>0</v>
      </c>
      <c r="L11" s="8">
        <f>157.5+78.75</f>
        <v>236.25</v>
      </c>
      <c r="M11" s="16">
        <f t="shared" si="0"/>
        <v>430.64</v>
      </c>
      <c r="N11" s="17">
        <f t="shared" si="1"/>
        <v>2024.6200000000003</v>
      </c>
    </row>
    <row r="12" spans="1:14" ht="15" customHeight="1">
      <c r="A12" s="20" t="s">
        <v>28</v>
      </c>
      <c r="B12" s="4" t="s">
        <v>29</v>
      </c>
      <c r="C12" s="21">
        <v>1861.56</v>
      </c>
      <c r="D12" s="6">
        <v>390.93</v>
      </c>
      <c r="E12" s="6">
        <v>186.16</v>
      </c>
      <c r="F12" s="6">
        <v>0</v>
      </c>
      <c r="G12" s="6"/>
      <c r="H12" s="6">
        <v>62.05</v>
      </c>
      <c r="I12" s="13">
        <f>SUM(C12:H12)</f>
        <v>2500.6999999999998</v>
      </c>
      <c r="J12" s="9">
        <v>219.47</v>
      </c>
      <c r="K12" s="8">
        <v>0</v>
      </c>
      <c r="L12" s="5">
        <v>0</v>
      </c>
      <c r="M12" s="16">
        <f t="shared" si="0"/>
        <v>219.47</v>
      </c>
      <c r="N12" s="17">
        <f t="shared" si="1"/>
        <v>2281.23</v>
      </c>
    </row>
    <row r="13" spans="1:14" ht="15" customHeight="1">
      <c r="A13" s="20" t="s">
        <v>30</v>
      </c>
      <c r="B13" s="4" t="s">
        <v>31</v>
      </c>
      <c r="C13" s="21">
        <v>1770.48</v>
      </c>
      <c r="D13" s="6">
        <v>35.409999999999997</v>
      </c>
      <c r="E13" s="6">
        <v>531.14</v>
      </c>
      <c r="F13" s="6">
        <v>0</v>
      </c>
      <c r="G13" s="6"/>
      <c r="H13" s="6">
        <v>59.02</v>
      </c>
      <c r="I13" s="13">
        <f>SUM(C13:H13)</f>
        <v>2396.0500000000002</v>
      </c>
      <c r="J13" s="9">
        <v>210.33</v>
      </c>
      <c r="K13" s="8">
        <v>16.7</v>
      </c>
      <c r="L13" s="8">
        <v>0</v>
      </c>
      <c r="M13" s="16">
        <f t="shared" si="0"/>
        <v>227.03</v>
      </c>
      <c r="N13" s="17">
        <f t="shared" si="1"/>
        <v>2169.02</v>
      </c>
    </row>
    <row r="14" spans="1:14" ht="15" customHeight="1">
      <c r="A14" s="20" t="s">
        <v>32</v>
      </c>
      <c r="B14" s="4" t="s">
        <v>33</v>
      </c>
      <c r="C14" s="21">
        <v>1300.06</v>
      </c>
      <c r="D14" s="6">
        <v>234.01</v>
      </c>
      <c r="E14" s="6">
        <v>130.01</v>
      </c>
      <c r="F14" s="6">
        <v>0</v>
      </c>
      <c r="G14" s="6"/>
      <c r="H14" s="6">
        <v>43.34</v>
      </c>
      <c r="I14" s="13">
        <f t="shared" ref="I14:I20" si="2">SUM(C14:H14)</f>
        <v>1707.4199999999998</v>
      </c>
      <c r="J14" s="9">
        <v>133.12</v>
      </c>
      <c r="K14" s="8">
        <v>0</v>
      </c>
      <c r="L14" s="5">
        <v>78</v>
      </c>
      <c r="M14" s="16">
        <f t="shared" si="0"/>
        <v>211.12</v>
      </c>
      <c r="N14" s="17">
        <f t="shared" si="1"/>
        <v>1496.2999999999997</v>
      </c>
    </row>
    <row r="15" spans="1:14" ht="15" customHeight="1">
      <c r="A15" s="20" t="s">
        <v>34</v>
      </c>
      <c r="B15" s="4" t="s">
        <v>35</v>
      </c>
      <c r="C15" s="21">
        <v>2685.63</v>
      </c>
      <c r="D15" s="6">
        <v>617.69000000000005</v>
      </c>
      <c r="E15" s="6">
        <v>268.56</v>
      </c>
      <c r="F15" s="6">
        <v>0</v>
      </c>
      <c r="G15" s="6"/>
      <c r="H15" s="6">
        <v>89.52</v>
      </c>
      <c r="I15" s="13">
        <f t="shared" si="2"/>
        <v>3661.4</v>
      </c>
      <c r="J15" s="9">
        <v>392.9</v>
      </c>
      <c r="K15" s="6">
        <v>122.05</v>
      </c>
      <c r="L15" s="8">
        <v>0</v>
      </c>
      <c r="M15" s="16">
        <f t="shared" si="0"/>
        <v>514.94999999999993</v>
      </c>
      <c r="N15" s="17">
        <f t="shared" si="1"/>
        <v>3146.4500000000003</v>
      </c>
    </row>
    <row r="16" spans="1:14" ht="15" customHeight="1">
      <c r="A16" s="22" t="s">
        <v>36</v>
      </c>
      <c r="B16" s="4" t="s">
        <v>37</v>
      </c>
      <c r="C16" s="21">
        <v>4465.8599999999997</v>
      </c>
      <c r="D16" s="6">
        <v>535.9</v>
      </c>
      <c r="E16" s="6">
        <v>223.29</v>
      </c>
      <c r="F16" s="6">
        <v>0</v>
      </c>
      <c r="G16" s="6"/>
      <c r="H16" s="6">
        <v>148.86000000000001</v>
      </c>
      <c r="I16" s="13">
        <f t="shared" si="2"/>
        <v>5373.9099999999989</v>
      </c>
      <c r="J16" s="9">
        <v>574.75</v>
      </c>
      <c r="K16" s="6">
        <v>410.19</v>
      </c>
      <c r="L16" s="8"/>
      <c r="M16" s="16">
        <f t="shared" si="0"/>
        <v>984.94</v>
      </c>
      <c r="N16" s="17">
        <f t="shared" si="1"/>
        <v>4388.9699999999993</v>
      </c>
    </row>
    <row r="17" spans="1:14" ht="15" customHeight="1">
      <c r="A17" s="22" t="s">
        <v>38</v>
      </c>
      <c r="B17" s="4" t="s">
        <v>39</v>
      </c>
      <c r="C17" s="21">
        <v>1770.48</v>
      </c>
      <c r="D17" s="6">
        <v>0</v>
      </c>
      <c r="E17" s="6">
        <v>354.1</v>
      </c>
      <c r="F17" s="6">
        <v>0</v>
      </c>
      <c r="G17" s="6"/>
      <c r="H17" s="6">
        <v>59.02</v>
      </c>
      <c r="I17" s="13">
        <f t="shared" si="2"/>
        <v>2183.6</v>
      </c>
      <c r="J17" s="9">
        <v>191.21</v>
      </c>
      <c r="K17" s="6">
        <v>0</v>
      </c>
      <c r="L17" s="8">
        <v>0</v>
      </c>
      <c r="M17" s="16">
        <f t="shared" si="0"/>
        <v>191.21</v>
      </c>
      <c r="N17" s="17">
        <f t="shared" si="1"/>
        <v>1992.3899999999999</v>
      </c>
    </row>
    <row r="18" spans="1:14" ht="15" customHeight="1">
      <c r="A18" s="22" t="s">
        <v>40</v>
      </c>
      <c r="B18" s="4" t="s">
        <v>41</v>
      </c>
      <c r="C18" s="21">
        <v>1770.48</v>
      </c>
      <c r="D18" s="6">
        <v>53.11</v>
      </c>
      <c r="E18" s="6">
        <v>354.1</v>
      </c>
      <c r="F18" s="6">
        <v>0</v>
      </c>
      <c r="G18" s="6">
        <v>78.75</v>
      </c>
      <c r="H18" s="6">
        <v>59.02</v>
      </c>
      <c r="I18" s="13">
        <f t="shared" si="2"/>
        <v>2315.46</v>
      </c>
      <c r="J18" s="9">
        <v>195.99</v>
      </c>
      <c r="K18" s="6">
        <v>0</v>
      </c>
      <c r="L18" s="5">
        <v>78.75</v>
      </c>
      <c r="M18" s="16">
        <f t="shared" si="0"/>
        <v>274.74</v>
      </c>
      <c r="N18" s="17">
        <f t="shared" si="1"/>
        <v>2040.72</v>
      </c>
    </row>
    <row r="19" spans="1:14" ht="15" customHeight="1">
      <c r="A19" s="22" t="s">
        <v>42</v>
      </c>
      <c r="B19" s="4" t="s">
        <v>43</v>
      </c>
      <c r="C19" s="21">
        <v>1770.48</v>
      </c>
      <c r="D19" s="6">
        <v>35.409999999999997</v>
      </c>
      <c r="E19" s="6">
        <v>354.1</v>
      </c>
      <c r="F19" s="6">
        <v>0</v>
      </c>
      <c r="G19" s="6"/>
      <c r="H19" s="6">
        <v>59.02</v>
      </c>
      <c r="I19" s="13">
        <f t="shared" si="2"/>
        <v>2219.0100000000002</v>
      </c>
      <c r="J19" s="9">
        <v>194.39</v>
      </c>
      <c r="K19" s="8">
        <v>0</v>
      </c>
      <c r="L19" s="8">
        <v>0</v>
      </c>
      <c r="M19" s="16">
        <f t="shared" si="0"/>
        <v>194.39</v>
      </c>
      <c r="N19" s="17">
        <f t="shared" si="1"/>
        <v>2024.6200000000003</v>
      </c>
    </row>
    <row r="20" spans="1:14" ht="15" customHeight="1">
      <c r="A20" s="22" t="s">
        <v>44</v>
      </c>
      <c r="B20" s="4" t="s">
        <v>45</v>
      </c>
      <c r="C20" s="21">
        <v>2685.63</v>
      </c>
      <c r="D20" s="8">
        <v>671.41</v>
      </c>
      <c r="E20" s="6">
        <v>268.56</v>
      </c>
      <c r="F20" s="6">
        <v>0</v>
      </c>
      <c r="G20" s="6"/>
      <c r="H20" s="6">
        <v>89.52</v>
      </c>
      <c r="I20" s="13">
        <f t="shared" si="2"/>
        <v>3715.12</v>
      </c>
      <c r="J20" s="9">
        <v>398.81</v>
      </c>
      <c r="K20" s="8">
        <v>56.55</v>
      </c>
      <c r="L20" s="8">
        <v>0</v>
      </c>
      <c r="M20" s="16">
        <f t="shared" si="0"/>
        <v>455.36</v>
      </c>
      <c r="N20" s="17">
        <f t="shared" si="1"/>
        <v>3259.7599999999998</v>
      </c>
    </row>
    <row r="21" spans="1:14" ht="15" customHeight="1">
      <c r="A21" s="22" t="s">
        <v>46</v>
      </c>
      <c r="B21" s="4" t="s">
        <v>47</v>
      </c>
      <c r="C21" s="21">
        <v>2000</v>
      </c>
      <c r="D21" s="8">
        <v>0</v>
      </c>
      <c r="E21" s="8">
        <v>445</v>
      </c>
      <c r="F21" s="8">
        <v>0</v>
      </c>
      <c r="G21" s="8">
        <v>131.25</v>
      </c>
      <c r="H21" s="8"/>
      <c r="I21" s="13">
        <f>SUM(C21:G21)</f>
        <v>2576.25</v>
      </c>
      <c r="J21" s="9">
        <v>220.05</v>
      </c>
      <c r="K21" s="8">
        <v>24.07</v>
      </c>
      <c r="L21" s="8">
        <v>131.25</v>
      </c>
      <c r="M21" s="16">
        <f>J21+K21+L21</f>
        <v>375.37</v>
      </c>
      <c r="N21" s="17">
        <f>I21-M21</f>
        <v>2200.88</v>
      </c>
    </row>
    <row r="22" spans="1:14" ht="15" customHeight="1">
      <c r="A22" s="22" t="s">
        <v>48</v>
      </c>
      <c r="B22" s="4" t="s">
        <v>49</v>
      </c>
      <c r="C22" s="21">
        <v>1055.33</v>
      </c>
      <c r="D22" s="8">
        <v>0</v>
      </c>
      <c r="E22" s="8">
        <v>0</v>
      </c>
      <c r="F22" s="8">
        <v>0</v>
      </c>
      <c r="G22" s="8"/>
      <c r="H22" s="8"/>
      <c r="I22" s="13">
        <f t="shared" ref="I16:I24" si="3">SUM(C22:F22)</f>
        <v>1055.33</v>
      </c>
      <c r="J22" s="9">
        <v>84.42</v>
      </c>
      <c r="K22" s="8">
        <v>0</v>
      </c>
      <c r="L22" s="8">
        <v>0</v>
      </c>
      <c r="M22" s="16">
        <f t="shared" si="0"/>
        <v>84.42</v>
      </c>
      <c r="N22" s="17">
        <f t="shared" si="1"/>
        <v>970.91</v>
      </c>
    </row>
    <row r="23" spans="1:14" ht="15" customHeight="1">
      <c r="A23" s="22" t="s">
        <v>50</v>
      </c>
      <c r="B23" s="4" t="s">
        <v>51</v>
      </c>
      <c r="C23" s="21">
        <v>1055.33</v>
      </c>
      <c r="D23" s="6">
        <v>0</v>
      </c>
      <c r="E23" s="6">
        <v>105.53</v>
      </c>
      <c r="F23" s="6">
        <v>0</v>
      </c>
      <c r="G23" s="6"/>
      <c r="H23" s="6"/>
      <c r="I23" s="13">
        <f t="shared" si="3"/>
        <v>1160.8599999999999</v>
      </c>
      <c r="J23" s="9">
        <v>92.86</v>
      </c>
      <c r="K23" s="6">
        <v>0</v>
      </c>
      <c r="L23" s="8">
        <v>0</v>
      </c>
      <c r="M23" s="16">
        <f t="shared" si="0"/>
        <v>92.86</v>
      </c>
      <c r="N23" s="17">
        <f t="shared" si="1"/>
        <v>1068</v>
      </c>
    </row>
    <row r="24" spans="1:14" ht="15" customHeight="1">
      <c r="A24" s="22" t="s">
        <v>52</v>
      </c>
      <c r="B24" s="4" t="s">
        <v>53</v>
      </c>
      <c r="C24" s="21">
        <v>1055.33</v>
      </c>
      <c r="D24" s="8">
        <v>0</v>
      </c>
      <c r="E24" s="8">
        <v>0</v>
      </c>
      <c r="F24" s="8">
        <v>0</v>
      </c>
      <c r="G24" s="8"/>
      <c r="H24" s="8"/>
      <c r="I24" s="13">
        <f t="shared" si="3"/>
        <v>1055.33</v>
      </c>
      <c r="J24" s="9">
        <v>84.42</v>
      </c>
      <c r="K24" s="8">
        <v>0</v>
      </c>
      <c r="L24" s="8">
        <v>0</v>
      </c>
      <c r="M24" s="16">
        <f t="shared" si="0"/>
        <v>84.42</v>
      </c>
      <c r="N24" s="17">
        <f t="shared" si="1"/>
        <v>970.91</v>
      </c>
    </row>
    <row r="25" spans="1:14" ht="17.25" customHeight="1">
      <c r="A25" s="38" t="s">
        <v>54</v>
      </c>
      <c r="B25" s="39"/>
      <c r="C25" s="14">
        <f>SUM(C7:C24)</f>
        <v>39185.610000000008</v>
      </c>
      <c r="D25" s="14">
        <f>SUM(D7:D24)</f>
        <v>5753.449999999998</v>
      </c>
      <c r="E25" s="14">
        <f>SUM(E7:E24)</f>
        <v>4183.07</v>
      </c>
      <c r="F25" s="14">
        <f>SUM(F7:F24)</f>
        <v>472.5</v>
      </c>
      <c r="G25" s="14">
        <f>SUM(G7:G24)</f>
        <v>288.75</v>
      </c>
      <c r="H25" s="14">
        <f>SUM(H7:H24)</f>
        <v>1193.02</v>
      </c>
      <c r="I25" s="13">
        <f>SUM(I7:I24)</f>
        <v>51076.4</v>
      </c>
      <c r="J25" s="14">
        <f>SUM(J7:J24)</f>
        <v>4775.79</v>
      </c>
      <c r="K25" s="14">
        <f>SUM(K7:K24)</f>
        <v>2009.69</v>
      </c>
      <c r="L25" s="18">
        <f>SUM(L7:L24)</f>
        <v>839.25</v>
      </c>
      <c r="M25" s="19">
        <f>SUM(M7:M24)</f>
        <v>7624.7299999999987</v>
      </c>
      <c r="N25" s="14">
        <f>SUM(N7:N24)</f>
        <v>43451.670000000013</v>
      </c>
    </row>
    <row r="26" spans="1:14" ht="15.95" customHeight="1">
      <c r="A26" s="33"/>
      <c r="B26" s="42"/>
      <c r="J26" s="3"/>
    </row>
    <row r="27" spans="1:14" ht="26.25" customHeight="1">
      <c r="A27" s="40" t="s">
        <v>55</v>
      </c>
      <c r="B27" s="40"/>
      <c r="C27" s="40"/>
      <c r="D27" s="40"/>
    </row>
    <row r="28" spans="1:14">
      <c r="A28" s="41" t="s">
        <v>56</v>
      </c>
      <c r="B28" s="41"/>
      <c r="C28" s="41"/>
      <c r="D28" s="41"/>
    </row>
    <row r="29" spans="1:14">
      <c r="A29" s="41" t="s">
        <v>57</v>
      </c>
      <c r="B29" s="41"/>
      <c r="C29" s="41"/>
      <c r="D29" s="41"/>
    </row>
  </sheetData>
  <mergeCells count="12">
    <mergeCell ref="A27:D27"/>
    <mergeCell ref="A28:D28"/>
    <mergeCell ref="A29:D29"/>
    <mergeCell ref="J5:M5"/>
    <mergeCell ref="N5:N6"/>
    <mergeCell ref="A1:B1"/>
    <mergeCell ref="A2:D2"/>
    <mergeCell ref="A26:B26"/>
    <mergeCell ref="C5:I5"/>
    <mergeCell ref="A5:A6"/>
    <mergeCell ref="B5:B6"/>
    <mergeCell ref="A25:B25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2017-08-23T18:19:41Z</dcterms:created>
  <dcterms:modified xsi:type="dcterms:W3CDTF">2018-08-27T12:50:25Z</dcterms:modified>
  <cp:category/>
  <cp:contentStatus/>
</cp:coreProperties>
</file>