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FÉR. 2016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5" i="1"/>
  <c r="D15"/>
  <c r="C15"/>
  <c r="C24" s="1"/>
  <c r="G24"/>
  <c r="H23"/>
  <c r="F24"/>
  <c r="E23"/>
  <c r="I23" s="1"/>
  <c r="H22"/>
  <c r="E22"/>
  <c r="I22" s="1"/>
  <c r="F17"/>
  <c r="D17"/>
  <c r="D24" s="1"/>
  <c r="C17"/>
  <c r="H7" l="1"/>
  <c r="H8"/>
  <c r="H9"/>
  <c r="H10"/>
  <c r="H11"/>
  <c r="H12"/>
  <c r="H13"/>
  <c r="H14"/>
  <c r="H15"/>
  <c r="H16"/>
  <c r="H17"/>
  <c r="H18"/>
  <c r="H19"/>
  <c r="H20"/>
  <c r="H21"/>
  <c r="H6"/>
  <c r="E7"/>
  <c r="I7"/>
  <c r="E8"/>
  <c r="I8"/>
  <c r="E9"/>
  <c r="I9"/>
  <c r="E10"/>
  <c r="I10"/>
  <c r="E11"/>
  <c r="I11"/>
  <c r="E12"/>
  <c r="I12"/>
  <c r="E13"/>
  <c r="I13"/>
  <c r="E14"/>
  <c r="I14"/>
  <c r="E15"/>
  <c r="E16"/>
  <c r="I16" s="1"/>
  <c r="E17"/>
  <c r="I17" s="1"/>
  <c r="E18"/>
  <c r="I18"/>
  <c r="E19"/>
  <c r="I19"/>
  <c r="E20"/>
  <c r="I20"/>
  <c r="E21"/>
  <c r="I21"/>
  <c r="E6"/>
  <c r="I6"/>
  <c r="E24" l="1"/>
  <c r="H24"/>
  <c r="I15"/>
  <c r="I24" s="1"/>
</calcChain>
</file>

<file path=xl/sharedStrings.xml><?xml version="1.0" encoding="utf-8"?>
<sst xmlns="http://schemas.openxmlformats.org/spreadsheetml/2006/main" count="33" uniqueCount="32">
  <si>
    <t>Férias - Ano 2016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</si>
  <si>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</si>
  <si>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</si>
  <si>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</si>
  <si>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</si>
  <si>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</si>
  <si>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</si>
  <si>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de Férias</t>
  </si>
  <si>
    <t>1/3 de Férias</t>
  </si>
  <si>
    <t>Total</t>
  </si>
  <si>
    <t>INSS</t>
  </si>
  <si>
    <t>IRRF</t>
  </si>
  <si>
    <t>Ailton Macedo de Lima</t>
  </si>
  <si>
    <t>Anesia Maria de Queiroz</t>
  </si>
  <si>
    <t>Antonio Fernandes da Silva</t>
  </si>
  <si>
    <t>Cariles Silva de Oliveira</t>
  </si>
  <si>
    <t>Cassandra Vidal Regis Gouveia</t>
  </si>
  <si>
    <t>Ivonaldo Galdino da Silva</t>
  </si>
  <si>
    <t>Jessica Dias de Arruda</t>
  </si>
  <si>
    <t>Maria do Carmo Lucas dos Santos Silva</t>
  </si>
  <si>
    <t>Suely Dias Borba da Silva</t>
  </si>
  <si>
    <t>Silvana Alexandre da Silva</t>
  </si>
  <si>
    <t>Zenilda Lima de Oliveira</t>
  </si>
  <si>
    <t>Célia Gomes Pedrosa Rocha</t>
  </si>
  <si>
    <t>Eliane Mota de Sousa</t>
  </si>
  <si>
    <t>Jeanne Pessoa de Abreu</t>
  </si>
  <si>
    <t>Laila Tathiane Cassiano de Farias</t>
  </si>
  <si>
    <t>Rodrigo Mendes de Souza</t>
  </si>
  <si>
    <t>Ednaura Barbosa Oliveira</t>
  </si>
  <si>
    <t>Luis Carlos do Nascimento</t>
  </si>
  <si>
    <t>Total: Geral (18 Empregados)</t>
  </si>
  <si>
    <t>Período: 01/01/2016 a 31/12/2016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</si>
</sst>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NumberFormat="1" applyFont="1" applyBorder="1"/>
    <xf numFmtId="43" fontId="2" fillId="0" borderId="1" xfId="1" applyFont="1" applyBorder="1"/>
    <xf numFmtId="43" fontId="2" fillId="0" borderId="1" xfId="0" applyNumberFormat="1" applyFont="1" applyBorder="1"/>
    <xf numFmtId="43" fontId="3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43" fontId="2" fillId="2" borderId="1" xfId="1" applyFont="1" applyFill="1" applyBorder="1"/>
    <xf numFmtId="43" fontId="3" fillId="2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3" fillId="0" borderId="1" xfId="0" applyNumberFormat="1" applyFont="1" applyBorder="1"/>
    <xf numFmtId="43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43" fontId="4" fillId="3" borderId="1" xfId="1" applyFont="1" applyFill="1" applyBorder="1" applyAlignment="1">
      <alignment horizontal="center" vertical="center"/>
    </xf>
    <xf numFmtId="43" fontId="4" fillId="3" borderId="1" xfId="1" applyFont="1" applyFill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topLeftCell="A4" zoomScale="110" zoomScaleNormal="110" workbookViewId="0">
      <selection activeCell="A4" sqref="A4:A5"/>
    </sheetView>
  </sheetViews>
  <sheetFormatPr defaultRowHeight="15"/>
  <cols>
    <col min="1" max="1" width="8.28515625" customWidth="1"/>
    <col min="2" max="2" width="30" customWidth="1"/>
    <col min="3" max="3" width="19.140625" customWidth="1"/>
    <col min="4" max="4" width="14.140625" customWidth="1"/>
    <col min="5" max="5" width="11.28515625" customWidth="1"/>
  </cols>
  <sheetData>
    <row r="1" spans="1:9" ht="15.75">
      <c r="A1" s="24" t="s">
        <v>0</v>
      </c>
      <c r="B1" s="24"/>
    </row>
    <row r="2" spans="1:9">
      <c r="A2" s="25" t="s">
        <v>1</v>
      </c>
      <c r="B2" s="25"/>
      <c r="C2" s="25"/>
      <c r="D2" s="25"/>
    </row>
    <row r="3" spans="1:9">
      <c r="A3" s="13" t="s">
        <v>31</v>
      </c>
      <c r="B3" s="13"/>
    </row>
    <row r="4" spans="1:9">
      <c r="A4" s="22" t="s">
        <v>2</v>
      </c>
      <c r="B4" s="22" t="s">
        <v>3</v>
      </c>
      <c r="C4" s="18" t="s">
        <v>4</v>
      </c>
      <c r="D4" s="19"/>
      <c r="E4" s="20"/>
      <c r="F4" s="21" t="s">
        <v>5</v>
      </c>
      <c r="G4" s="21"/>
      <c r="H4" s="21"/>
      <c r="I4" s="22" t="s">
        <v>6</v>
      </c>
    </row>
    <row r="5" spans="1:9">
      <c r="A5" s="23"/>
      <c r="B5" s="23"/>
      <c r="C5" s="6" t="s">
        <v>7</v>
      </c>
      <c r="D5" s="6" t="s">
        <v>8</v>
      </c>
      <c r="E5" s="6" t="s">
        <v>9</v>
      </c>
      <c r="F5" s="9" t="s">
        <v>10</v>
      </c>
      <c r="G5" s="9" t="s">
        <v>11</v>
      </c>
      <c r="H5" s="9" t="s">
        <v>9</v>
      </c>
      <c r="I5" s="23"/>
    </row>
    <row r="6" spans="1:9">
      <c r="A6" s="2">
        <v>31</v>
      </c>
      <c r="B6" s="1" t="s">
        <v>12</v>
      </c>
      <c r="C6" s="3">
        <v>1703.03</v>
      </c>
      <c r="D6" s="3">
        <v>567.67999999999995</v>
      </c>
      <c r="E6" s="7">
        <f>SUM(C6:D6)</f>
        <v>2270.71</v>
      </c>
      <c r="F6" s="10">
        <v>204.36</v>
      </c>
      <c r="G6" s="10">
        <v>12.18</v>
      </c>
      <c r="H6" s="15">
        <f>F6+G6</f>
        <v>216.54000000000002</v>
      </c>
      <c r="I6" s="4">
        <f>E6-H6</f>
        <v>2054.17</v>
      </c>
    </row>
    <row r="7" spans="1:9">
      <c r="A7" s="1">
        <v>1</v>
      </c>
      <c r="B7" s="1" t="s">
        <v>13</v>
      </c>
      <c r="C7" s="3">
        <v>7883.85</v>
      </c>
      <c r="D7" s="3">
        <v>2627.95</v>
      </c>
      <c r="E7" s="7">
        <f t="shared" ref="E7:E23" si="0">SUM(C7:D7)</f>
        <v>10511.8</v>
      </c>
      <c r="F7" s="10">
        <v>598.91</v>
      </c>
      <c r="G7" s="10">
        <v>1856.68</v>
      </c>
      <c r="H7" s="15">
        <f t="shared" ref="H7:H23" si="1">F7+G7</f>
        <v>2455.59</v>
      </c>
      <c r="I7" s="4">
        <f t="shared" ref="I7:I23" si="2">E7-H7</f>
        <v>8056.2099999999991</v>
      </c>
    </row>
    <row r="8" spans="1:9">
      <c r="A8" s="1">
        <v>3</v>
      </c>
      <c r="B8" s="1" t="s">
        <v>14</v>
      </c>
      <c r="C8" s="3">
        <v>1640.66</v>
      </c>
      <c r="D8" s="3">
        <v>546.89</v>
      </c>
      <c r="E8" s="7">
        <f t="shared" si="0"/>
        <v>2187.5500000000002</v>
      </c>
      <c r="F8" s="10">
        <v>191.03</v>
      </c>
      <c r="G8" s="10">
        <v>0</v>
      </c>
      <c r="H8" s="15">
        <f t="shared" si="1"/>
        <v>191.03</v>
      </c>
      <c r="I8" s="4">
        <f t="shared" si="2"/>
        <v>1996.5200000000002</v>
      </c>
    </row>
    <row r="9" spans="1:9">
      <c r="A9" s="1">
        <v>23</v>
      </c>
      <c r="B9" s="1" t="s">
        <v>15</v>
      </c>
      <c r="C9" s="3">
        <v>2954.52</v>
      </c>
      <c r="D9" s="3">
        <v>984.84</v>
      </c>
      <c r="E9" s="7">
        <f t="shared" si="0"/>
        <v>3939.36</v>
      </c>
      <c r="F9" s="10">
        <v>401.8</v>
      </c>
      <c r="G9" s="10">
        <v>147.4</v>
      </c>
      <c r="H9" s="15">
        <f t="shared" si="1"/>
        <v>549.20000000000005</v>
      </c>
      <c r="I9" s="4">
        <f t="shared" si="2"/>
        <v>3390.16</v>
      </c>
    </row>
    <row r="10" spans="1:9">
      <c r="A10" s="1">
        <v>39</v>
      </c>
      <c r="B10" s="1" t="s">
        <v>16</v>
      </c>
      <c r="C10" s="3">
        <v>843.09</v>
      </c>
      <c r="D10" s="3">
        <v>281.02999999999997</v>
      </c>
      <c r="E10" s="7">
        <f t="shared" si="0"/>
        <v>1124.1199999999999</v>
      </c>
      <c r="F10" s="10">
        <v>89.92</v>
      </c>
      <c r="G10" s="10">
        <v>0</v>
      </c>
      <c r="H10" s="15">
        <f t="shared" si="1"/>
        <v>89.92</v>
      </c>
      <c r="I10" s="4">
        <f t="shared" si="2"/>
        <v>1034.1999999999998</v>
      </c>
    </row>
    <row r="11" spans="1:9">
      <c r="A11" s="1">
        <v>7</v>
      </c>
      <c r="B11" s="1" t="s">
        <v>17</v>
      </c>
      <c r="C11" s="3">
        <v>1054.8900000000001</v>
      </c>
      <c r="D11" s="3">
        <v>351.63</v>
      </c>
      <c r="E11" s="7">
        <f t="shared" si="0"/>
        <v>1406.52</v>
      </c>
      <c r="F11" s="10">
        <v>112.51</v>
      </c>
      <c r="G11" s="10">
        <v>0</v>
      </c>
      <c r="H11" s="15">
        <f t="shared" si="1"/>
        <v>112.51</v>
      </c>
      <c r="I11" s="4">
        <f t="shared" si="2"/>
        <v>1294.01</v>
      </c>
    </row>
    <row r="12" spans="1:9">
      <c r="A12" s="1">
        <v>33</v>
      </c>
      <c r="B12" s="1" t="s">
        <v>18</v>
      </c>
      <c r="C12" s="3">
        <v>843.09</v>
      </c>
      <c r="D12" s="3">
        <v>281.02999999999997</v>
      </c>
      <c r="E12" s="7">
        <f t="shared" si="0"/>
        <v>1124.1199999999999</v>
      </c>
      <c r="F12" s="10">
        <v>89.92</v>
      </c>
      <c r="G12" s="10">
        <v>0</v>
      </c>
      <c r="H12" s="15">
        <f t="shared" si="1"/>
        <v>89.92</v>
      </c>
      <c r="I12" s="4">
        <f t="shared" si="2"/>
        <v>1034.1999999999998</v>
      </c>
    </row>
    <row r="13" spans="1:9">
      <c r="A13" s="1">
        <v>14</v>
      </c>
      <c r="B13" s="1" t="s">
        <v>19</v>
      </c>
      <c r="C13" s="3">
        <v>3224.28</v>
      </c>
      <c r="D13" s="3">
        <v>1074.76</v>
      </c>
      <c r="E13" s="7">
        <f t="shared" si="0"/>
        <v>4299.04</v>
      </c>
      <c r="F13" s="10">
        <v>468.59</v>
      </c>
      <c r="G13" s="10">
        <v>225.72</v>
      </c>
      <c r="H13" s="15">
        <f t="shared" si="1"/>
        <v>694.31</v>
      </c>
      <c r="I13" s="4">
        <f t="shared" si="2"/>
        <v>3604.73</v>
      </c>
    </row>
    <row r="14" spans="1:9">
      <c r="A14" s="1">
        <v>29</v>
      </c>
      <c r="B14" s="1" t="s">
        <v>20</v>
      </c>
      <c r="C14" s="3">
        <v>1703.03</v>
      </c>
      <c r="D14" s="3">
        <v>567.67999999999995</v>
      </c>
      <c r="E14" s="7">
        <f t="shared" si="0"/>
        <v>2270.71</v>
      </c>
      <c r="F14" s="10">
        <v>204.36</v>
      </c>
      <c r="G14" s="10">
        <v>12.18</v>
      </c>
      <c r="H14" s="15">
        <f t="shared" si="1"/>
        <v>216.54000000000002</v>
      </c>
      <c r="I14" s="4">
        <f t="shared" si="2"/>
        <v>2054.17</v>
      </c>
    </row>
    <row r="15" spans="1:9">
      <c r="A15" s="1">
        <v>38</v>
      </c>
      <c r="B15" s="1" t="s">
        <v>21</v>
      </c>
      <c r="C15" s="3">
        <f>843.09+843.09</f>
        <v>1686.18</v>
      </c>
      <c r="D15" s="3">
        <f>281.03+281.03</f>
        <v>562.05999999999995</v>
      </c>
      <c r="E15" s="7">
        <f t="shared" si="0"/>
        <v>2248.2399999999998</v>
      </c>
      <c r="F15" s="10">
        <f>89.92+89.92</f>
        <v>179.84</v>
      </c>
      <c r="G15" s="10">
        <v>0</v>
      </c>
      <c r="H15" s="15">
        <f t="shared" si="1"/>
        <v>179.84</v>
      </c>
      <c r="I15" s="4">
        <f t="shared" si="2"/>
        <v>2068.3999999999996</v>
      </c>
    </row>
    <row r="16" spans="1:9">
      <c r="A16" s="1">
        <v>19</v>
      </c>
      <c r="B16" s="1" t="s">
        <v>22</v>
      </c>
      <c r="C16" s="3">
        <v>3715.56</v>
      </c>
      <c r="D16" s="3">
        <v>1238.52</v>
      </c>
      <c r="E16" s="7">
        <f t="shared" si="0"/>
        <v>4954.08</v>
      </c>
      <c r="F16" s="10">
        <v>544.94000000000005</v>
      </c>
      <c r="G16" s="10">
        <v>227.95</v>
      </c>
      <c r="H16" s="15">
        <f t="shared" si="1"/>
        <v>772.8900000000001</v>
      </c>
      <c r="I16" s="4">
        <f t="shared" si="2"/>
        <v>4181.1899999999996</v>
      </c>
    </row>
    <row r="17" spans="1:9">
      <c r="A17" s="1">
        <v>26</v>
      </c>
      <c r="B17" s="1" t="s">
        <v>23</v>
      </c>
      <c r="C17" s="3">
        <f>502.54+502.54</f>
        <v>1005.08</v>
      </c>
      <c r="D17" s="3">
        <f>167.51+167.51</f>
        <v>335.02</v>
      </c>
      <c r="E17" s="7">
        <f t="shared" si="0"/>
        <v>1340.1</v>
      </c>
      <c r="F17" s="10">
        <f>53.59+53.6</f>
        <v>107.19</v>
      </c>
      <c r="G17" s="10">
        <v>0</v>
      </c>
      <c r="H17" s="15">
        <f t="shared" si="1"/>
        <v>107.19</v>
      </c>
      <c r="I17" s="4">
        <f t="shared" si="2"/>
        <v>1232.9099999999999</v>
      </c>
    </row>
    <row r="18" spans="1:9">
      <c r="A18" s="1">
        <v>35</v>
      </c>
      <c r="B18" s="1" t="s">
        <v>24</v>
      </c>
      <c r="C18" s="3">
        <v>502.54</v>
      </c>
      <c r="D18" s="3">
        <v>167.51</v>
      </c>
      <c r="E18" s="7">
        <f t="shared" si="0"/>
        <v>670.05</v>
      </c>
      <c r="F18" s="10">
        <v>53.59</v>
      </c>
      <c r="G18" s="10">
        <v>0</v>
      </c>
      <c r="H18" s="15">
        <f t="shared" si="1"/>
        <v>53.59</v>
      </c>
      <c r="I18" s="4">
        <f t="shared" si="2"/>
        <v>616.45999999999992</v>
      </c>
    </row>
    <row r="19" spans="1:9">
      <c r="A19" s="1">
        <v>28</v>
      </c>
      <c r="B19" s="1" t="s">
        <v>25</v>
      </c>
      <c r="C19" s="3">
        <v>502.54</v>
      </c>
      <c r="D19" s="3">
        <v>167.51</v>
      </c>
      <c r="E19" s="7">
        <f t="shared" si="0"/>
        <v>670.05</v>
      </c>
      <c r="F19" s="10">
        <v>53.59</v>
      </c>
      <c r="G19" s="10">
        <v>0</v>
      </c>
      <c r="H19" s="15">
        <f t="shared" si="1"/>
        <v>53.59</v>
      </c>
      <c r="I19" s="4">
        <f t="shared" si="2"/>
        <v>616.45999999999992</v>
      </c>
    </row>
    <row r="20" spans="1:9">
      <c r="A20" s="1">
        <v>24</v>
      </c>
      <c r="B20" s="1" t="s">
        <v>26</v>
      </c>
      <c r="C20" s="3">
        <v>688.46</v>
      </c>
      <c r="D20" s="3">
        <v>229.49</v>
      </c>
      <c r="E20" s="7">
        <f t="shared" si="0"/>
        <v>917.95</v>
      </c>
      <c r="F20" s="10">
        <v>73.430000000000007</v>
      </c>
      <c r="G20" s="10">
        <v>0</v>
      </c>
      <c r="H20" s="15">
        <f t="shared" si="1"/>
        <v>73.430000000000007</v>
      </c>
      <c r="I20" s="4">
        <f t="shared" si="2"/>
        <v>844.52</v>
      </c>
    </row>
    <row r="21" spans="1:9">
      <c r="A21" s="1">
        <v>25</v>
      </c>
      <c r="B21" s="1" t="s">
        <v>27</v>
      </c>
      <c r="C21" s="3">
        <v>688.46</v>
      </c>
      <c r="D21" s="3">
        <v>229.49</v>
      </c>
      <c r="E21" s="7">
        <f t="shared" si="0"/>
        <v>917.95</v>
      </c>
      <c r="F21" s="10">
        <v>73.430000000000007</v>
      </c>
      <c r="G21" s="10">
        <v>0</v>
      </c>
      <c r="H21" s="15">
        <f t="shared" si="1"/>
        <v>73.430000000000007</v>
      </c>
      <c r="I21" s="4">
        <f t="shared" si="2"/>
        <v>844.52</v>
      </c>
    </row>
    <row r="22" spans="1:9">
      <c r="A22" s="1">
        <v>6</v>
      </c>
      <c r="B22" s="1" t="s">
        <v>28</v>
      </c>
      <c r="C22" s="3">
        <v>6111.84</v>
      </c>
      <c r="D22" s="3">
        <v>2037.28</v>
      </c>
      <c r="E22" s="7">
        <f t="shared" si="0"/>
        <v>8149.12</v>
      </c>
      <c r="F22" s="10">
        <v>790.9</v>
      </c>
      <c r="G22" s="10">
        <v>1154.1500000000001</v>
      </c>
      <c r="H22" s="15">
        <f t="shared" si="1"/>
        <v>1945.0500000000002</v>
      </c>
      <c r="I22" s="4">
        <f t="shared" si="2"/>
        <v>6204.07</v>
      </c>
    </row>
    <row r="23" spans="1:9">
      <c r="A23" s="1">
        <v>10</v>
      </c>
      <c r="B23" s="1" t="s">
        <v>29</v>
      </c>
      <c r="C23" s="3">
        <v>724.32</v>
      </c>
      <c r="D23" s="3">
        <v>241.44</v>
      </c>
      <c r="E23" s="7">
        <f t="shared" si="0"/>
        <v>965.76</v>
      </c>
      <c r="F23" s="10">
        <v>77.25</v>
      </c>
      <c r="G23" s="10">
        <v>0</v>
      </c>
      <c r="H23" s="15">
        <f t="shared" si="1"/>
        <v>77.25</v>
      </c>
      <c r="I23" s="4">
        <f t="shared" si="2"/>
        <v>888.51</v>
      </c>
    </row>
    <row r="24" spans="1:9">
      <c r="A24" s="16" t="s">
        <v>30</v>
      </c>
      <c r="B24" s="17"/>
      <c r="C24" s="5">
        <f>SUM(C6:C23)</f>
        <v>37475.420000000006</v>
      </c>
      <c r="D24" s="5">
        <f>SUM(D6:D23)</f>
        <v>12491.810000000001</v>
      </c>
      <c r="E24" s="8">
        <f>SUM(E6:E23)</f>
        <v>49967.23</v>
      </c>
      <c r="F24" s="11">
        <f>SUM(F6:F23)</f>
        <v>4315.5600000000004</v>
      </c>
      <c r="G24" s="11">
        <f>SUM(G6:G23)</f>
        <v>3636.2599999999998</v>
      </c>
      <c r="H24" s="14">
        <f>SUM(H6:H23)</f>
        <v>7951.8200000000015</v>
      </c>
      <c r="I24" s="12">
        <f>SUM(I6:I23)</f>
        <v>42015.409999999989</v>
      </c>
    </row>
  </sheetData>
  <mergeCells count="8">
    <mergeCell ref="A24:B24"/>
    <mergeCell ref="C4:E4"/>
    <mergeCell ref="F4:H4"/>
    <mergeCell ref="I4:I5"/>
    <mergeCell ref="A1:B1"/>
    <mergeCell ref="A2:D2"/>
    <mergeCell ref="A4:A5"/>
    <mergeCell ref="B4:B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FÉR. 2016</vt:lpstr>
      <vt:lpstr>Plan2</vt:lpstr>
      <vt:lpstr>Plan3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user-pc</cp:lastModifiedBy>
  <cp:revision/>
  <dcterms:created xsi:type="dcterms:W3CDTF">2016-11-24T19:06:21Z</dcterms:created>
  <dcterms:modified xsi:type="dcterms:W3CDTF">2017-08-23T18:47:28Z</dcterms:modified>
  <cp:category/>
  <cp:contentStatus/>
</cp:coreProperties>
</file>