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5600" windowHeight="11700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G21" i="1"/>
  <c r="F21"/>
  <c r="E21"/>
  <c r="J21"/>
  <c r="J7"/>
  <c r="J8"/>
  <c r="J9"/>
  <c r="J10"/>
  <c r="J11"/>
  <c r="J12"/>
  <c r="J13"/>
  <c r="J14"/>
  <c r="O14" s="1"/>
  <c r="J15"/>
  <c r="J16"/>
  <c r="J17"/>
  <c r="J18"/>
  <c r="O18" s="1"/>
  <c r="J19"/>
  <c r="J20"/>
  <c r="J6"/>
  <c r="L21"/>
  <c r="K21"/>
  <c r="I21"/>
  <c r="H21"/>
  <c r="D21"/>
  <c r="C21"/>
  <c r="N20"/>
  <c r="N19"/>
  <c r="O19"/>
  <c r="N18"/>
  <c r="N17"/>
  <c r="O17" s="1"/>
  <c r="N16"/>
  <c r="N15"/>
  <c r="O15"/>
  <c r="N14"/>
  <c r="N13"/>
  <c r="O13" s="1"/>
  <c r="N12"/>
  <c r="N11"/>
  <c r="M21"/>
  <c r="N9"/>
  <c r="N8"/>
  <c r="N7"/>
  <c r="N6"/>
  <c r="O20" l="1"/>
  <c r="O16"/>
  <c r="O12"/>
  <c r="O11"/>
  <c r="O9"/>
  <c r="O8"/>
  <c r="O7"/>
  <c r="O6"/>
  <c r="N10"/>
  <c r="O10" s="1"/>
  <c r="O21" l="1"/>
  <c r="N21"/>
</calcChain>
</file>

<file path=xl/sharedStrings.xml><?xml version="1.0" encoding="utf-8"?>
<sst xmlns="http://schemas.openxmlformats.org/spreadsheetml/2006/main" count="50" uniqueCount="49">
  <si>
    <t>Folha Sintética - Folha de Pagamento</t>
  </si>
  <si>
    <t>CONSELHO REGIONAL DE ODONTOLOGIA DA PARAÍBA - CNPJ: 09.319.617/0001-49</t>
  </si>
  <si>
    <t>Código</t>
  </si>
  <si>
    <t>Empregado</t>
  </si>
  <si>
    <t>Proventos</t>
  </si>
  <si>
    <t>Descontos</t>
  </si>
  <si>
    <t>Líquido</t>
  </si>
  <si>
    <t>Remuneração Base</t>
  </si>
  <si>
    <t>Anuênio</t>
  </si>
  <si>
    <t>Diárias Acima 50%</t>
  </si>
  <si>
    <t>Diárias</t>
  </si>
  <si>
    <t>Total</t>
  </si>
  <si>
    <t>INSS</t>
  </si>
  <si>
    <t>IRRF</t>
  </si>
  <si>
    <t>Outros</t>
  </si>
  <si>
    <t>000031</t>
  </si>
  <si>
    <t>Ailton Macedo De Lima</t>
  </si>
  <si>
    <t>000001</t>
  </si>
  <si>
    <t>Anesia Maria De Queiroz</t>
  </si>
  <si>
    <t>000003</t>
  </si>
  <si>
    <t>Antonio Fernandes Da Silva</t>
  </si>
  <si>
    <t>000023</t>
  </si>
  <si>
    <t>Cariles Silva De Oliveira</t>
  </si>
  <si>
    <t>000006</t>
  </si>
  <si>
    <t>Ednaura Barbosa Oliveira</t>
  </si>
  <si>
    <t>000007</t>
  </si>
  <si>
    <t>Ivonaldo Galdino Da Silva</t>
  </si>
  <si>
    <t>000010</t>
  </si>
  <si>
    <t>Luiz Carlos Do Nascimento</t>
  </si>
  <si>
    <t>000014</t>
  </si>
  <si>
    <t>Maria Do Carmo Lucas Dos Santos Silva</t>
  </si>
  <si>
    <t>000029</t>
  </si>
  <si>
    <t>Suely Dias Borba Da Silva</t>
  </si>
  <si>
    <t>000019</t>
  </si>
  <si>
    <t>Zenilda Lima De Oliveira</t>
  </si>
  <si>
    <t>000026</t>
  </si>
  <si>
    <t>Célia Gomes Pedrosa Rocha</t>
  </si>
  <si>
    <t>000028</t>
  </si>
  <si>
    <t>Jeanne Pessoa De Abreu</t>
  </si>
  <si>
    <t>000024</t>
  </si>
  <si>
    <t>Laila Tathiane Cassiano De Farias</t>
  </si>
  <si>
    <t>000025</t>
  </si>
  <si>
    <t>Rodrigo Mendes De Souza</t>
  </si>
  <si>
    <t>Mês/Ano: 06/2015</t>
  </si>
  <si>
    <t>Kalviana Maria da Costa Brito</t>
  </si>
  <si>
    <t xml:space="preserve">Diferença Gratif. Férias </t>
  </si>
  <si>
    <t>Diferença Gratif. 1°Parc. 13º Sal</t>
  </si>
  <si>
    <t>Gratificação</t>
  </si>
  <si>
    <t>Total: 15 Empregados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</si>
</sst>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</font>
    <font>
      <sz val="8"/>
      <name val="Arial"/>
    </font>
    <font>
      <b/>
      <sz val="8"/>
      <name val="Arial"/>
      <family val="2"/>
    </font>
    <font>
      <b/>
      <sz val="8"/>
      <color theme="0"/>
      <name val="Arial"/>
      <family val="2"/>
    </font>
    <font>
      <sz val="7"/>
      <name val="Arial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top"/>
    </xf>
    <xf numFmtId="0" fontId="5" fillId="3" borderId="3" xfId="0" applyFont="1" applyFill="1" applyBorder="1" applyAlignment="1">
      <alignment horizontal="center" vertical="top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top"/>
    </xf>
    <xf numFmtId="0" fontId="5" fillId="3" borderId="3" xfId="0" applyFont="1" applyFill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7" fillId="0" borderId="3" xfId="0" applyFont="1" applyBorder="1" applyAlignment="1">
      <alignment vertical="top"/>
    </xf>
    <xf numFmtId="43" fontId="7" fillId="0" borderId="7" xfId="1" applyFont="1" applyBorder="1" applyAlignment="1">
      <alignment horizontal="center" vertical="center"/>
    </xf>
    <xf numFmtId="43" fontId="7" fillId="0" borderId="3" xfId="1" applyFont="1" applyBorder="1" applyAlignment="1">
      <alignment horizontal="center" vertical="center"/>
    </xf>
    <xf numFmtId="43" fontId="4" fillId="2" borderId="3" xfId="1" applyFont="1" applyFill="1" applyBorder="1" applyAlignment="1">
      <alignment horizontal="center" vertical="center"/>
    </xf>
    <xf numFmtId="43" fontId="5" fillId="3" borderId="3" xfId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3" fontId="4" fillId="0" borderId="3" xfId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top"/>
    </xf>
    <xf numFmtId="43" fontId="0" fillId="0" borderId="0" xfId="0" applyNumberFormat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21"/>
  <sheetViews>
    <sheetView tabSelected="1" topLeftCell="D1" workbookViewId="0">
      <selection activeCell="C20" sqref="C20"/>
    </sheetView>
  </sheetViews>
  <sheetFormatPr defaultRowHeight="15"/>
  <cols>
    <col min="2" max="2" width="33.28515625" customWidth="1"/>
    <col min="3" max="3" width="16.7109375" customWidth="1"/>
    <col min="4" max="4" width="9.28515625" customWidth="1"/>
    <col min="5" max="5" width="19" customWidth="1"/>
    <col min="6" max="6" width="25.85546875" customWidth="1"/>
    <col min="7" max="7" width="11.42578125" customWidth="1"/>
    <col min="8" max="8" width="16.85546875" customWidth="1"/>
  </cols>
  <sheetData>
    <row r="1" spans="1:16" ht="15.75">
      <c r="A1" s="1" t="s">
        <v>0</v>
      </c>
      <c r="B1" s="1"/>
      <c r="O1" s="2"/>
    </row>
    <row r="2" spans="1:16">
      <c r="A2" s="3" t="s">
        <v>1</v>
      </c>
      <c r="O2" s="4"/>
    </row>
    <row r="3" spans="1:16">
      <c r="A3" s="23" t="s">
        <v>43</v>
      </c>
      <c r="B3" s="23"/>
    </row>
    <row r="4" spans="1:16">
      <c r="A4" s="5" t="s">
        <v>2</v>
      </c>
      <c r="B4" s="6" t="s">
        <v>3</v>
      </c>
      <c r="C4" s="7" t="s">
        <v>4</v>
      </c>
      <c r="D4" s="7"/>
      <c r="E4" s="7"/>
      <c r="F4" s="7"/>
      <c r="G4" s="7"/>
      <c r="H4" s="7"/>
      <c r="I4" s="7"/>
      <c r="J4" s="7"/>
      <c r="K4" s="8" t="s">
        <v>5</v>
      </c>
      <c r="L4" s="8"/>
      <c r="M4" s="8"/>
      <c r="N4" s="8"/>
      <c r="O4" s="9" t="s">
        <v>6</v>
      </c>
    </row>
    <row r="5" spans="1:16">
      <c r="A5" s="10"/>
      <c r="B5" s="11"/>
      <c r="C5" s="12" t="s">
        <v>7</v>
      </c>
      <c r="D5" s="12" t="s">
        <v>8</v>
      </c>
      <c r="E5" s="12" t="s">
        <v>45</v>
      </c>
      <c r="F5" s="12" t="s">
        <v>46</v>
      </c>
      <c r="G5" s="12" t="s">
        <v>47</v>
      </c>
      <c r="H5" s="12" t="s">
        <v>9</v>
      </c>
      <c r="I5" s="12" t="s">
        <v>10</v>
      </c>
      <c r="J5" s="12" t="s">
        <v>11</v>
      </c>
      <c r="K5" s="13" t="s">
        <v>12</v>
      </c>
      <c r="L5" s="13" t="s">
        <v>13</v>
      </c>
      <c r="M5" s="13" t="s">
        <v>14</v>
      </c>
      <c r="N5" s="13" t="s">
        <v>11</v>
      </c>
      <c r="O5" s="9"/>
    </row>
    <row r="6" spans="1:16">
      <c r="A6" s="14" t="s">
        <v>15</v>
      </c>
      <c r="B6" s="15" t="s">
        <v>16</v>
      </c>
      <c r="C6" s="16">
        <v>1509.89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8">
        <f>SUM(C6:I6)</f>
        <v>1509.89</v>
      </c>
      <c r="K6" s="17">
        <v>135.88999999999999</v>
      </c>
      <c r="L6" s="17">
        <v>0</v>
      </c>
      <c r="M6" s="17">
        <v>0</v>
      </c>
      <c r="N6" s="19">
        <f>K6+L6+M6</f>
        <v>135.88999999999999</v>
      </c>
      <c r="O6" s="17">
        <f>J6-N6</f>
        <v>1374</v>
      </c>
    </row>
    <row r="7" spans="1:16">
      <c r="A7" s="14" t="s">
        <v>17</v>
      </c>
      <c r="B7" s="15" t="s">
        <v>18</v>
      </c>
      <c r="C7" s="16">
        <v>998.33</v>
      </c>
      <c r="D7" s="17">
        <v>1497.5</v>
      </c>
      <c r="E7" s="17">
        <v>1140.95</v>
      </c>
      <c r="F7" s="17">
        <v>427.86</v>
      </c>
      <c r="G7" s="17">
        <v>199.67</v>
      </c>
      <c r="H7" s="17">
        <v>0</v>
      </c>
      <c r="I7" s="17">
        <v>0</v>
      </c>
      <c r="J7" s="18">
        <f t="shared" ref="J7:J20" si="0">SUM(C7:I7)</f>
        <v>4264.3099999999995</v>
      </c>
      <c r="K7" s="17">
        <v>0</v>
      </c>
      <c r="L7" s="17">
        <v>227.07</v>
      </c>
      <c r="M7" s="17">
        <v>0</v>
      </c>
      <c r="N7" s="19">
        <f t="shared" ref="N7:N20" si="1">K7+L7+M7</f>
        <v>227.07</v>
      </c>
      <c r="O7" s="17">
        <f t="shared" ref="O7:O20" si="2">J7-N7</f>
        <v>4037.2399999999993</v>
      </c>
    </row>
    <row r="8" spans="1:16">
      <c r="A8" s="14" t="s">
        <v>19</v>
      </c>
      <c r="B8" s="15" t="s">
        <v>20</v>
      </c>
      <c r="C8" s="16">
        <v>1111.29</v>
      </c>
      <c r="D8" s="17">
        <v>396.89</v>
      </c>
      <c r="E8" s="17">
        <v>0</v>
      </c>
      <c r="F8" s="17">
        <v>0</v>
      </c>
      <c r="G8" s="17">
        <v>0</v>
      </c>
      <c r="H8" s="17">
        <v>0</v>
      </c>
      <c r="I8" s="17">
        <v>173.25</v>
      </c>
      <c r="J8" s="18">
        <f t="shared" si="0"/>
        <v>1681.4299999999998</v>
      </c>
      <c r="K8" s="17">
        <v>143.66999999999999</v>
      </c>
      <c r="L8" s="17">
        <v>0</v>
      </c>
      <c r="M8" s="17">
        <v>173.25</v>
      </c>
      <c r="N8" s="19">
        <f t="shared" si="1"/>
        <v>316.91999999999996</v>
      </c>
      <c r="O8" s="17">
        <f t="shared" si="2"/>
        <v>1364.5099999999998</v>
      </c>
    </row>
    <row r="9" spans="1:16">
      <c r="A9" s="14" t="s">
        <v>21</v>
      </c>
      <c r="B9" s="15" t="s">
        <v>22</v>
      </c>
      <c r="C9" s="16">
        <v>2665.99</v>
      </c>
      <c r="D9" s="17">
        <v>380.86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8">
        <f t="shared" si="0"/>
        <v>3046.85</v>
      </c>
      <c r="K9" s="17">
        <v>363.57</v>
      </c>
      <c r="L9" s="17">
        <v>44.23</v>
      </c>
      <c r="M9" s="17">
        <v>0</v>
      </c>
      <c r="N9" s="19">
        <f t="shared" si="1"/>
        <v>407.8</v>
      </c>
      <c r="O9" s="17">
        <f t="shared" si="2"/>
        <v>2639.0499999999997</v>
      </c>
    </row>
    <row r="10" spans="1:16">
      <c r="A10" s="14" t="s">
        <v>23</v>
      </c>
      <c r="B10" s="15" t="s">
        <v>24</v>
      </c>
      <c r="C10" s="16">
        <v>3808.55</v>
      </c>
      <c r="D10" s="17">
        <v>457.03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8">
        <f t="shared" si="0"/>
        <v>4265.58</v>
      </c>
      <c r="K10" s="17">
        <v>469.21</v>
      </c>
      <c r="L10" s="17">
        <v>218.05</v>
      </c>
      <c r="M10" s="17">
        <v>0</v>
      </c>
      <c r="N10" s="19">
        <f t="shared" si="1"/>
        <v>687.26</v>
      </c>
      <c r="O10" s="17">
        <f t="shared" si="2"/>
        <v>3578.3199999999997</v>
      </c>
    </row>
    <row r="11" spans="1:16">
      <c r="A11" s="14" t="s">
        <v>25</v>
      </c>
      <c r="B11" s="15" t="s">
        <v>26</v>
      </c>
      <c r="C11" s="16">
        <v>776.1</v>
      </c>
      <c r="D11" s="17">
        <v>199.57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8">
        <f t="shared" si="0"/>
        <v>975.67000000000007</v>
      </c>
      <c r="K11" s="17">
        <v>93.04</v>
      </c>
      <c r="L11" s="17">
        <v>0</v>
      </c>
      <c r="M11" s="17">
        <v>46.57</v>
      </c>
      <c r="N11" s="19">
        <f t="shared" si="1"/>
        <v>139.61000000000001</v>
      </c>
      <c r="O11" s="17">
        <f t="shared" si="2"/>
        <v>836.06000000000006</v>
      </c>
    </row>
    <row r="12" spans="1:16">
      <c r="A12" s="14" t="s">
        <v>27</v>
      </c>
      <c r="B12" s="15" t="s">
        <v>28</v>
      </c>
      <c r="C12" s="16">
        <v>776.1</v>
      </c>
      <c r="D12" s="17">
        <v>166.31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8">
        <f t="shared" si="0"/>
        <v>942.41000000000008</v>
      </c>
      <c r="K12" s="17">
        <v>89.91</v>
      </c>
      <c r="L12" s="17">
        <v>0</v>
      </c>
      <c r="M12" s="17">
        <v>46.57</v>
      </c>
      <c r="N12" s="19">
        <f t="shared" si="1"/>
        <v>136.47999999999999</v>
      </c>
      <c r="O12" s="17">
        <f t="shared" si="2"/>
        <v>805.93000000000006</v>
      </c>
    </row>
    <row r="13" spans="1:16">
      <c r="A13" s="14" t="s">
        <v>29</v>
      </c>
      <c r="B13" s="15" t="s">
        <v>30</v>
      </c>
      <c r="C13" s="16">
        <v>2290.34</v>
      </c>
      <c r="D13" s="17">
        <v>480.97</v>
      </c>
      <c r="E13" s="17">
        <v>0</v>
      </c>
      <c r="F13" s="17">
        <v>0</v>
      </c>
      <c r="G13" s="17">
        <v>452.97</v>
      </c>
      <c r="H13" s="17">
        <v>0</v>
      </c>
      <c r="I13" s="17">
        <v>0</v>
      </c>
      <c r="J13" s="18">
        <f t="shared" si="0"/>
        <v>3224.2800000000007</v>
      </c>
      <c r="K13" s="17">
        <v>354.67</v>
      </c>
      <c r="L13" s="17">
        <v>75.64</v>
      </c>
      <c r="M13" s="17">
        <v>0</v>
      </c>
      <c r="N13" s="19">
        <f t="shared" si="1"/>
        <v>430.31</v>
      </c>
      <c r="O13" s="17">
        <f t="shared" si="2"/>
        <v>2793.9700000000007</v>
      </c>
      <c r="P13" s="24"/>
    </row>
    <row r="14" spans="1:16">
      <c r="A14" s="14" t="s">
        <v>31</v>
      </c>
      <c r="B14" s="15" t="s">
        <v>32</v>
      </c>
      <c r="C14" s="16">
        <v>1509.89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173.25</v>
      </c>
      <c r="J14" s="18">
        <f t="shared" si="0"/>
        <v>1683.14</v>
      </c>
      <c r="K14" s="17">
        <v>135.88999999999999</v>
      </c>
      <c r="L14" s="17">
        <v>0</v>
      </c>
      <c r="M14" s="17">
        <v>173.25</v>
      </c>
      <c r="N14" s="19">
        <f t="shared" si="1"/>
        <v>309.14</v>
      </c>
      <c r="O14" s="17">
        <f t="shared" si="2"/>
        <v>1374</v>
      </c>
    </row>
    <row r="15" spans="1:16">
      <c r="A15" s="14" t="s">
        <v>33</v>
      </c>
      <c r="B15" s="15" t="s">
        <v>34</v>
      </c>
      <c r="C15" s="16">
        <v>534.41</v>
      </c>
      <c r="D15" s="17">
        <v>503.87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8">
        <f t="shared" si="0"/>
        <v>1038.28</v>
      </c>
      <c r="K15" s="17">
        <v>114.21</v>
      </c>
      <c r="L15" s="17">
        <v>0</v>
      </c>
      <c r="M15" s="17">
        <v>0</v>
      </c>
      <c r="N15" s="19">
        <f t="shared" si="1"/>
        <v>114.21</v>
      </c>
      <c r="O15" s="17">
        <f t="shared" si="2"/>
        <v>924.06999999999994</v>
      </c>
    </row>
    <row r="16" spans="1:16">
      <c r="A16" s="14" t="s">
        <v>35</v>
      </c>
      <c r="B16" s="15" t="s">
        <v>36</v>
      </c>
      <c r="C16" s="16">
        <v>630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8">
        <f t="shared" si="0"/>
        <v>630</v>
      </c>
      <c r="K16" s="17">
        <v>50.4</v>
      </c>
      <c r="L16" s="17">
        <v>0</v>
      </c>
      <c r="M16" s="17">
        <v>0</v>
      </c>
      <c r="N16" s="19">
        <f t="shared" si="1"/>
        <v>50.4</v>
      </c>
      <c r="O16" s="17">
        <f t="shared" si="2"/>
        <v>579.6</v>
      </c>
    </row>
    <row r="17" spans="1:15">
      <c r="A17" s="14" t="s">
        <v>37</v>
      </c>
      <c r="B17" s="15" t="s">
        <v>38</v>
      </c>
      <c r="C17" s="16">
        <v>630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8">
        <f t="shared" si="0"/>
        <v>630</v>
      </c>
      <c r="K17" s="17">
        <v>50.4</v>
      </c>
      <c r="L17" s="17">
        <v>0</v>
      </c>
      <c r="M17" s="17">
        <v>0</v>
      </c>
      <c r="N17" s="19">
        <f t="shared" si="1"/>
        <v>50.4</v>
      </c>
      <c r="O17" s="17">
        <f t="shared" si="2"/>
        <v>579.6</v>
      </c>
    </row>
    <row r="18" spans="1:15">
      <c r="A18" s="14" t="s">
        <v>39</v>
      </c>
      <c r="B18" s="15" t="s">
        <v>40</v>
      </c>
      <c r="C18" s="16">
        <v>770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8">
        <f t="shared" si="0"/>
        <v>770</v>
      </c>
      <c r="K18" s="17">
        <v>61.6</v>
      </c>
      <c r="L18" s="17">
        <v>0</v>
      </c>
      <c r="M18" s="17">
        <v>0</v>
      </c>
      <c r="N18" s="19">
        <f t="shared" si="1"/>
        <v>61.6</v>
      </c>
      <c r="O18" s="17">
        <f t="shared" si="2"/>
        <v>708.4</v>
      </c>
    </row>
    <row r="19" spans="1:15">
      <c r="A19" s="14">
        <v>32</v>
      </c>
      <c r="B19" s="15" t="s">
        <v>44</v>
      </c>
      <c r="C19" s="16">
        <v>690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8">
        <f t="shared" si="0"/>
        <v>690</v>
      </c>
      <c r="K19" s="17">
        <v>55.2</v>
      </c>
      <c r="L19" s="17">
        <v>0</v>
      </c>
      <c r="M19" s="17">
        <v>0</v>
      </c>
      <c r="N19" s="19">
        <f t="shared" si="1"/>
        <v>55.2</v>
      </c>
      <c r="O19" s="17">
        <f t="shared" si="2"/>
        <v>634.79999999999995</v>
      </c>
    </row>
    <row r="20" spans="1:15">
      <c r="A20" s="14" t="s">
        <v>41</v>
      </c>
      <c r="B20" s="15" t="s">
        <v>42</v>
      </c>
      <c r="C20" s="16">
        <v>770</v>
      </c>
      <c r="D20" s="17">
        <v>0</v>
      </c>
      <c r="E20" s="17">
        <v>0</v>
      </c>
      <c r="F20" s="17">
        <v>0</v>
      </c>
      <c r="G20" s="17">
        <v>0</v>
      </c>
      <c r="H20" s="17">
        <v>4331.25</v>
      </c>
      <c r="I20" s="17">
        <v>0</v>
      </c>
      <c r="J20" s="18">
        <f t="shared" si="0"/>
        <v>5101.25</v>
      </c>
      <c r="K20" s="17">
        <v>477.81</v>
      </c>
      <c r="L20" s="17">
        <v>0</v>
      </c>
      <c r="M20" s="17">
        <v>4331.25</v>
      </c>
      <c r="N20" s="19">
        <f t="shared" si="1"/>
        <v>4809.0600000000004</v>
      </c>
      <c r="O20" s="17">
        <f t="shared" si="2"/>
        <v>292.1899999999996</v>
      </c>
    </row>
    <row r="21" spans="1:15">
      <c r="A21" s="20" t="s">
        <v>48</v>
      </c>
      <c r="B21" s="21"/>
      <c r="C21" s="22">
        <f t="shared" ref="C21:O21" si="3">SUM(C6:C20)</f>
        <v>19470.89</v>
      </c>
      <c r="D21" s="22">
        <f t="shared" si="3"/>
        <v>4083</v>
      </c>
      <c r="E21" s="22">
        <f>SUM(E6:E20)</f>
        <v>1140.95</v>
      </c>
      <c r="F21" s="22">
        <f>SUM(F6:F20)</f>
        <v>427.86</v>
      </c>
      <c r="G21" s="22">
        <f>SUM(G6:G20)</f>
        <v>652.64</v>
      </c>
      <c r="H21" s="22">
        <f t="shared" si="3"/>
        <v>4331.25</v>
      </c>
      <c r="I21" s="22">
        <f t="shared" si="3"/>
        <v>346.5</v>
      </c>
      <c r="J21" s="18">
        <f>SUM(J6:J20)</f>
        <v>30453.089999999997</v>
      </c>
      <c r="K21" s="22">
        <f t="shared" si="3"/>
        <v>2595.4699999999998</v>
      </c>
      <c r="L21" s="22">
        <f t="shared" si="3"/>
        <v>564.99</v>
      </c>
      <c r="M21" s="22">
        <f t="shared" si="3"/>
        <v>4770.8900000000003</v>
      </c>
      <c r="N21" s="19">
        <f t="shared" si="3"/>
        <v>7931.35</v>
      </c>
      <c r="O21" s="22">
        <f t="shared" si="3"/>
        <v>22521.739999999994</v>
      </c>
    </row>
  </sheetData>
  <mergeCells count="8">
    <mergeCell ref="A21:B21"/>
    <mergeCell ref="A3:B3"/>
    <mergeCell ref="A1:B1"/>
    <mergeCell ref="A4:A5"/>
    <mergeCell ref="B4:B5"/>
    <mergeCell ref="C4:J4"/>
    <mergeCell ref="K4:N4"/>
    <mergeCell ref="O4:O5"/>
  </mergeCells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2016-11-28T16:43:38Z</dcterms:modified>
</cp:coreProperties>
</file>